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/>
  <mc:AlternateContent xmlns:mc="http://schemas.openxmlformats.org/markup-compatibility/2006">
    <mc:Choice Requires="x15">
      <x15ac:absPath xmlns:x15ac="http://schemas.microsoft.com/office/spreadsheetml/2010/11/ac" url="C:\Users\grevolledo-ext\Desktop\Giovanna Revolledo\Documents\"/>
    </mc:Choice>
  </mc:AlternateContent>
  <bookViews>
    <workbookView xWindow="0" yWindow="180" windowWidth="21840" windowHeight="13545" activeTab="3"/>
  </bookViews>
  <sheets>
    <sheet name="Anexo 01" sheetId="1" r:id="rId1"/>
    <sheet name="Anexo 03" sheetId="3" r:id="rId2"/>
    <sheet name="Anexo 02" sheetId="2" r:id="rId3"/>
    <sheet name="Hoja1" sheetId="5" r:id="rId4"/>
    <sheet name="Anexo 04" sheetId="4" r:id="rId5"/>
    <sheet name="Hoja3" sheetId="7" r:id="rId6"/>
  </sheets>
  <externalReferences>
    <externalReference r:id="rId7"/>
  </externalReferences>
  <definedNames>
    <definedName name="_GoBack" localSheetId="2">'Anexo 02'!$A$71</definedName>
    <definedName name="_GoBack" localSheetId="1">'Anexo 03'!$A$68</definedName>
    <definedName name="Cargo">[1]Inicio!$B$11</definedName>
    <definedName name="CP">[1]Inicio!$B$15</definedName>
    <definedName name="Direccion">[1]Inicio!$B$13</definedName>
    <definedName name="Dni">[1]Inicio!$B$9</definedName>
    <definedName name="FF">[1]Inicio!$B$17</definedName>
    <definedName name="Ffinal">[1]Inicio!$B$22</definedName>
    <definedName name="Finicio">[1]Inicio!$B$20</definedName>
    <definedName name="Lugar">[1]Inicio!$E$17</definedName>
    <definedName name="Nombre">[1]Inicio!$B$7</definedName>
    <definedName name="Objetivo">[1]Inicio!$E$19</definedName>
    <definedName name="Otras">[1]Inicio!$B$23</definedName>
    <definedName name="Pasaje">[1]Inicio!#REF!</definedName>
    <definedName name="Planilla">[1]Inicio!$H$15</definedName>
    <definedName name="Siaf">[1]Inicio!$E$15</definedName>
    <definedName name="Total">[1]Inicio!$B$25</definedName>
    <definedName name="Viaticos">[1]Inicio!#REF!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8" i="5" l="1"/>
  <c r="H49" i="5"/>
  <c r="B25" i="7" l="1"/>
  <c r="E17" i="7"/>
  <c r="H50" i="5"/>
  <c r="I50" i="5" s="1"/>
  <c r="I49" i="5"/>
  <c r="G48" i="5"/>
  <c r="H47" i="5"/>
  <c r="G51" i="5"/>
  <c r="H46" i="5"/>
  <c r="I46" i="5" s="1"/>
  <c r="H45" i="5"/>
  <c r="I39" i="5"/>
  <c r="I16" i="5" s="1"/>
  <c r="D18" i="5"/>
  <c r="I41" i="5" s="1"/>
  <c r="H47" i="2"/>
  <c r="H51" i="5" l="1"/>
  <c r="I40" i="5"/>
  <c r="I18" i="5" s="1"/>
  <c r="I48" i="5"/>
  <c r="I45" i="5"/>
  <c r="I47" i="5"/>
  <c r="F17" i="1"/>
  <c r="I17" i="5" l="1"/>
  <c r="I51" i="5"/>
  <c r="G46" i="2"/>
  <c r="G47" i="2"/>
  <c r="H46" i="2" l="1"/>
  <c r="B25" i="4" l="1"/>
  <c r="E17" i="4"/>
  <c r="I37" i="3"/>
  <c r="I16" i="3" s="1"/>
  <c r="D18" i="3"/>
  <c r="I39" i="3" s="1"/>
  <c r="G47" i="3"/>
  <c r="H45" i="3"/>
  <c r="I45" i="3" s="1"/>
  <c r="H44" i="3"/>
  <c r="I44" i="3" s="1"/>
  <c r="H43" i="3"/>
  <c r="H46" i="3"/>
  <c r="I46" i="3" s="1"/>
  <c r="H49" i="2"/>
  <c r="I49" i="2" s="1"/>
  <c r="H48" i="2"/>
  <c r="I48" i="2" s="1"/>
  <c r="I46" i="2"/>
  <c r="H45" i="2"/>
  <c r="H44" i="2"/>
  <c r="I44" i="2" s="1"/>
  <c r="I38" i="2"/>
  <c r="D18" i="2"/>
  <c r="I40" i="2" s="1"/>
  <c r="G50" i="2" s="1"/>
  <c r="I38" i="3" l="1"/>
  <c r="I17" i="3" s="1"/>
  <c r="I16" i="2"/>
  <c r="I47" i="2"/>
  <c r="I39" i="2"/>
  <c r="I17" i="2" s="1"/>
  <c r="H50" i="2"/>
  <c r="H47" i="3"/>
  <c r="I45" i="2"/>
  <c r="I43" i="3"/>
  <c r="I47" i="3" s="1"/>
  <c r="I50" i="2" l="1"/>
  <c r="I18" i="3"/>
  <c r="I18" i="2"/>
  <c r="G17" i="1"/>
  <c r="H17" i="1"/>
  <c r="I17" i="1"/>
  <c r="J17" i="1"/>
  <c r="D17" i="1"/>
  <c r="E25" i="1"/>
  <c r="F25" i="1"/>
  <c r="G25" i="1"/>
  <c r="H25" i="1"/>
  <c r="I25" i="1"/>
  <c r="J25" i="1"/>
  <c r="K16" i="1" l="1"/>
  <c r="K17" i="1" s="1"/>
  <c r="K24" i="1"/>
  <c r="K23" i="1"/>
  <c r="K22" i="1"/>
  <c r="K21" i="1"/>
  <c r="K20" i="1"/>
  <c r="J26" i="1"/>
  <c r="I26" i="1"/>
  <c r="D25" i="1"/>
  <c r="D26" i="1" s="1"/>
  <c r="E26" i="1" l="1"/>
  <c r="H26" i="1"/>
  <c r="F26" i="1"/>
  <c r="G26" i="1"/>
  <c r="K25" i="1"/>
  <c r="K26" i="1" s="1"/>
</calcChain>
</file>

<file path=xl/sharedStrings.xml><?xml version="1.0" encoding="utf-8"?>
<sst xmlns="http://schemas.openxmlformats.org/spreadsheetml/2006/main" count="370" uniqueCount="196">
  <si>
    <t>APELLIDOS</t>
  </si>
  <si>
    <t>DEPENDENCIA</t>
  </si>
  <si>
    <t>CARGO</t>
  </si>
  <si>
    <t>NOMBRES</t>
  </si>
  <si>
    <t>REGIMEN</t>
  </si>
  <si>
    <t>LUGAR DE COMISION</t>
  </si>
  <si>
    <t>COMPONENTE</t>
  </si>
  <si>
    <t>MOTIVO DE LA COMISION</t>
  </si>
  <si>
    <t>DATOS DEL VIAJE</t>
  </si>
  <si>
    <t>Vía Aérea</t>
  </si>
  <si>
    <t>Vía Terrestre</t>
  </si>
  <si>
    <t>HORAS</t>
  </si>
  <si>
    <t>hrs.</t>
  </si>
  <si>
    <t>CONCEPTO</t>
  </si>
  <si>
    <t>FINANCIAMIENTO</t>
  </si>
  <si>
    <t>Fecha Salida:
Hora:</t>
  </si>
  <si>
    <t>Fecha Retorno:
Hora:</t>
  </si>
  <si>
    <t>Total</t>
  </si>
  <si>
    <t>Dia:</t>
  </si>
  <si>
    <t>TOTAL</t>
  </si>
  <si>
    <t>DIAS</t>
  </si>
  <si>
    <t xml:space="preserve">23.21.22 </t>
  </si>
  <si>
    <t>Viáticos y Asig. Por Comision de Serv.</t>
  </si>
  <si>
    <t>Sub Total Viáticos</t>
  </si>
  <si>
    <t>BOLSA DE VIAJE</t>
  </si>
  <si>
    <r>
      <rPr>
        <b/>
        <u/>
        <sz val="10"/>
        <color rgb="FF000000"/>
        <rFont val="Calibri"/>
        <family val="2"/>
        <scheme val="minor"/>
      </rPr>
      <t>VIATICOS</t>
    </r>
    <r>
      <rPr>
        <b/>
        <sz val="10"/>
        <color rgb="FF000000"/>
        <rFont val="Calibri"/>
        <family val="2"/>
        <scheme val="minor"/>
      </rPr>
      <t xml:space="preserve"> </t>
    </r>
  </si>
  <si>
    <t xml:space="preserve">Pasajes </t>
  </si>
  <si>
    <t>23.21.29.9 **</t>
  </si>
  <si>
    <t>Otros gastos</t>
  </si>
  <si>
    <t>23.13.11</t>
  </si>
  <si>
    <t>Combustible y carburantes</t>
  </si>
  <si>
    <t>23.27.11.99</t>
  </si>
  <si>
    <t>Servicios Diversos</t>
  </si>
  <si>
    <t>23.199.199</t>
  </si>
  <si>
    <t>Otros Bienes</t>
  </si>
  <si>
    <t>TOTAL GENERAL</t>
  </si>
  <si>
    <t>CRONOGRAMA DE ACTIVIDADES</t>
  </si>
  <si>
    <t>** Por la compra de pasajes terrestres;  para el traslado hacia/desde la zona de comisión.</t>
  </si>
  <si>
    <t>NOTA: Los viaticos se otorgaran teniendo en cuenta la hora de salida y del retorno del viaje, considerando lo siguiente:</t>
  </si>
  <si>
    <t>23.21.21    *</t>
  </si>
  <si>
    <t xml:space="preserve">                       Sub Total Bolsa de Viajes</t>
  </si>
  <si>
    <t>PLANILLA DE VIATICOS Y ASIGNACIONES POR COMISION DE SERVICIOS</t>
  </si>
  <si>
    <t xml:space="preserve">* Hospedaje, Alimentación, Movilidad por traslado hacia o desde el Aeropuerto/Terrapuerto al inicio o final de la comisión, Movilidad local, TUUA (solo para aquellos </t>
  </si>
  <si>
    <t xml:space="preserve">   casos en que no lo considere el pasaje aereo).</t>
  </si>
  <si>
    <t xml:space="preserve">*** La Rendición de Cuenta documentada se realiza dentro del término establecido en la Directiva de Viáticos del ITP y la Directiva Nº 001-2007-EF/77.15, Si vencido dicho plazo </t>
  </si>
  <si>
    <t xml:space="preserve">se incumpliera con la citada norma, Autorizo mediante mi firma en el presente documento para que el ITP proceda a descontar de mis Remuneraciones u Honorarios </t>
  </si>
  <si>
    <t>el importe adeudado  o pendiente de rendición así como los intereses legales que correspondan sin lugar a reclamo.</t>
  </si>
  <si>
    <t>Firma del Director General y/o Jefe de Área</t>
  </si>
  <si>
    <t>_______________________________________</t>
  </si>
  <si>
    <t>Firma del Comisionado</t>
  </si>
  <si>
    <t>________________________</t>
  </si>
  <si>
    <t>RENDICION DE CUENTA DE VIATICOS  EN TERRITORIO NACIONAL</t>
  </si>
  <si>
    <t>OFICINA DE ADMINISTRACION</t>
  </si>
  <si>
    <t>FECHA:</t>
  </si>
  <si>
    <t>RINDENTE</t>
  </si>
  <si>
    <t>DNI N°</t>
  </si>
  <si>
    <t>DIRECCION Y/O OFICINA</t>
  </si>
  <si>
    <t>FUENTE</t>
  </si>
  <si>
    <t>REFERENCIA</t>
  </si>
  <si>
    <t>C/P N°</t>
  </si>
  <si>
    <t>SIAF N°</t>
  </si>
  <si>
    <t>PLANILLA N°</t>
  </si>
  <si>
    <t>FECHA</t>
  </si>
  <si>
    <t>LUGAR DE COMISION DE SERVICIOS</t>
  </si>
  <si>
    <t>DURACION</t>
  </si>
  <si>
    <t>DEL:</t>
  </si>
  <si>
    <t>AL:</t>
  </si>
  <si>
    <t>VIATICOS</t>
  </si>
  <si>
    <t>S/.</t>
  </si>
  <si>
    <t>TOTAL GASTADO</t>
  </si>
  <si>
    <t>OTRAS ASIGNACIONES</t>
  </si>
  <si>
    <t>SALDO A FAVOR</t>
  </si>
  <si>
    <t>MONTO TOTAL</t>
  </si>
  <si>
    <t>OTROS /  DEVOLUCION</t>
  </si>
  <si>
    <t>MOTIVO DE LA RENDICION:</t>
  </si>
  <si>
    <t>COMISION DE SERVICIO</t>
  </si>
  <si>
    <t>X</t>
  </si>
  <si>
    <t>ENCARGO INTERNO</t>
  </si>
  <si>
    <t>OTROS</t>
  </si>
  <si>
    <t>MOTIVO DE COMISION/ENCARGO/OTROS</t>
  </si>
  <si>
    <t>ITEM</t>
  </si>
  <si>
    <t>FACTURA - B/VENTA N°</t>
  </si>
  <si>
    <t>PROVEEDOR</t>
  </si>
  <si>
    <t>PARTIDA</t>
  </si>
  <si>
    <t>MONTO</t>
  </si>
  <si>
    <t>2.3. 2. 1. 2. 1</t>
  </si>
  <si>
    <t>2.3. 2. 1. 2. 2</t>
  </si>
  <si>
    <t>2.3. 2. 1. 2.99</t>
  </si>
  <si>
    <t>2.3. 2. 1. 2. 3</t>
  </si>
  <si>
    <t>SUMA PARCIAL</t>
  </si>
  <si>
    <t>Recibo de Ingreso a Caja</t>
  </si>
  <si>
    <t>SUMA TOTAL</t>
  </si>
  <si>
    <t>Entregado</t>
  </si>
  <si>
    <t>Rendido</t>
  </si>
  <si>
    <t>X Devolver</t>
  </si>
  <si>
    <t>2.3. 1. 3. 1. 1</t>
  </si>
  <si>
    <t>COMBUSTIBLES Y CARBURANTES</t>
  </si>
  <si>
    <t>2.3. 1.99. 1.99</t>
  </si>
  <si>
    <t>OTROS BIENES</t>
  </si>
  <si>
    <t>PASAJES Y GASTOS DE TRANSPORTE</t>
  </si>
  <si>
    <t>VIATICOS Y ASIGNACIONES POR COMISION DE SERVICIO</t>
  </si>
  <si>
    <t>VIATICOS Y FLETES POR CAMBIO DE COLOCACION</t>
  </si>
  <si>
    <t>OTROS GASTOS</t>
  </si>
  <si>
    <t>_________________________</t>
  </si>
  <si>
    <t>____________________</t>
  </si>
  <si>
    <t>V°B° Jefe  Inmediato</t>
  </si>
  <si>
    <t>RENDICION DE CUENTA DE VIATICOS  EN TERRITORIO INTERNACIONAL</t>
  </si>
  <si>
    <t>2.3. 2. 1. 1. 1</t>
  </si>
  <si>
    <t>2.3. 2. 1. 1. 2</t>
  </si>
  <si>
    <t>2.3. 2. 1. 1. 3</t>
  </si>
  <si>
    <t>2.3. 2. 1. 1.99</t>
  </si>
  <si>
    <t>Anexo N° 01</t>
  </si>
  <si>
    <t>Anexo N° 02</t>
  </si>
  <si>
    <t>Anexo N° 03</t>
  </si>
  <si>
    <t>DECLARACIÓN JURADA</t>
  </si>
  <si>
    <t>DESCRIPCION</t>
  </si>
  <si>
    <t>IMPORTE</t>
  </si>
  <si>
    <t>Al respecto, dejo expresa constancia que por el detalle de gastos materia de la presente declaración no me ha sido posible obtener comprobantes de pago reconocidos y emitidos de conformidad  con lo establecido por la SUNAT.</t>
  </si>
  <si>
    <t>Anexo N° 04</t>
  </si>
  <si>
    <t>DIRECCION Y/O OFICINA: OFICINA GENERAL DE ADMINISTRACION</t>
  </si>
  <si>
    <t>DNI N° 44144674</t>
  </si>
  <si>
    <t>FUENTE: RECURSOS ORDINARIOS</t>
  </si>
  <si>
    <t>DECLARACION JURADA</t>
  </si>
  <si>
    <t xml:space="preserve">RINDENTE: </t>
  </si>
  <si>
    <t xml:space="preserve">CARGO: </t>
  </si>
  <si>
    <t>RENDICION DE CUENTA N° …………-2016</t>
  </si>
  <si>
    <t>ASISTENTE CONTABLE</t>
  </si>
  <si>
    <t>OGA-CONTABILIDAD</t>
  </si>
  <si>
    <t>HOTEL-RESTAURANTE-HOTEL</t>
  </si>
  <si>
    <t>OA</t>
  </si>
  <si>
    <t>RO</t>
  </si>
  <si>
    <t>ARQUEO DE CAJA CHICA</t>
  </si>
  <si>
    <t>Dia: 01</t>
  </si>
  <si>
    <t>CAS</t>
  </si>
  <si>
    <t>PARDO ZAPATA</t>
  </si>
  <si>
    <t>YARI YAMILET</t>
  </si>
  <si>
    <t>LIMA-HUAURA-LIMA</t>
  </si>
  <si>
    <t>TRASLADO LIMA-HUAURA</t>
  </si>
  <si>
    <t>ARQUEO INOPINADO AL CITE AGROINDUSTRIAL UT. HUAURA</t>
  </si>
  <si>
    <t>TRASLADO HUAURA-LIMA</t>
  </si>
  <si>
    <t>GIOVANA REVOLLEDO ESQUEN</t>
  </si>
  <si>
    <t>C/P N° 1943</t>
  </si>
  <si>
    <t>SIAF N° 1513</t>
  </si>
  <si>
    <t>PIURA</t>
  </si>
  <si>
    <t>01-000462249</t>
  </si>
  <si>
    <t>LASINO SA</t>
  </si>
  <si>
    <t>0002-0031813</t>
  </si>
  <si>
    <t>SNACK RESTAURANT JULIA</t>
  </si>
  <si>
    <t>0001-0031246</t>
  </si>
  <si>
    <t>LA SANTITOS SRL</t>
  </si>
  <si>
    <t>101-20003</t>
  </si>
  <si>
    <t>JAUME ERNESTO CELI</t>
  </si>
  <si>
    <t>F003-00038250</t>
  </si>
  <si>
    <t>INVERSIONES DT1 SAC</t>
  </si>
  <si>
    <t>DOMICILIO AL AEROPUERTO</t>
  </si>
  <si>
    <t>AEROPUERTO- HOTEL</t>
  </si>
  <si>
    <t>HOTEL-CITEPESQUERO PIURA</t>
  </si>
  <si>
    <t>CITEPESQUERO PIURA-HOTEL</t>
  </si>
  <si>
    <t>HOTEL-AEROPUERTO</t>
  </si>
  <si>
    <t>AEROPUERTO -DOMICILIO</t>
  </si>
  <si>
    <t>RENDICION DE CUENTA N°       -2017</t>
  </si>
  <si>
    <t>Callao, 30 de marzo 2017</t>
  </si>
  <si>
    <t>DEL: 06/03</t>
  </si>
  <si>
    <t>AL: 07/03</t>
  </si>
  <si>
    <t>009-2017/OA-CONT</t>
  </si>
  <si>
    <t>HOTEL EMPERADOR</t>
  </si>
  <si>
    <t>Yo, Giovana Revolledo Esquen , identificado con DNI Nro  44144674 , al amparo del Articulo Nro 71° de la conformidad con la Directiva de Tesorería N°  001-2007-EF-77.15,  DECLARO BAJO JURAMENTO,  que en ejecucion de mis obligaciones durante la comisión de servicios Efectuada del 06 al 07 de Marzo del 2017 por motivo de: COMISION DE SERVICIO en la Ciudad de PIURA ; he realizado los gastos no documentados para  atender gastos de: TRANSPORTE por un monto total de S/. 120.00 (Ciento Veinte y 00/100 Nuevos Soles) que detallo a Continuación:</t>
  </si>
  <si>
    <t>HOTEL-CITE AGROINDUSTRIAL HUALLAGA-HOTEL</t>
  </si>
  <si>
    <t>Yo, Giovana Revolledo Esquen , identificado con DNI Nro  44144674 , al amparo del Articulo Nro 71° de la conformidad con la Directiva de Tesorería N°  001-2007-EF-77.15,  DECLARO BAJO JURAMENTO,  que en ejecucion de mis obligaciones durante la comisión de servicios Efectuada del 01 al 02 de Marzo del 2017 por motivo de: COMISION DE SERVICIO en la Ciudad de PIURA ; he realizado los gastos no documentados para  atender gastos de: TRANSPORTE por un monto total de S/. 120.00 (Ciento Veinte y 00/100 Nuevos Soles) que detallo a Continuación:</t>
  </si>
  <si>
    <t>MIGUEL ANGEL ZEGARRA CHAVEZ</t>
  </si>
  <si>
    <t>CHOFER</t>
  </si>
  <si>
    <t>OA-TRANSPORTE</t>
  </si>
  <si>
    <t>C/P N° 2765</t>
  </si>
  <si>
    <t>SIAF N° 2492</t>
  </si>
  <si>
    <t>001-2017/OA-TRANSP</t>
  </si>
  <si>
    <t>ICA</t>
  </si>
  <si>
    <t>DEL: 23/03</t>
  </si>
  <si>
    <t>AL: 24/03</t>
  </si>
  <si>
    <t>B204-111469</t>
  </si>
  <si>
    <t>COVIPERU</t>
  </si>
  <si>
    <t>B104-0310413</t>
  </si>
  <si>
    <t>B303-166324</t>
  </si>
  <si>
    <t>B210-11-1708410</t>
  </si>
  <si>
    <t>B610-10-635889</t>
  </si>
  <si>
    <t>RUTAS DE LIMA SAC</t>
  </si>
  <si>
    <t>2.3. 2. 7. 11.99</t>
  </si>
  <si>
    <t>F108-5791</t>
  </si>
  <si>
    <t>INMOBILIARIA MM Y R SAC</t>
  </si>
  <si>
    <t>F002-2977</t>
  </si>
  <si>
    <t>ESTACION DE CIMBUSTIBLE HUARAZ SAC</t>
  </si>
  <si>
    <t>001-3368</t>
  </si>
  <si>
    <t>RESTAURANT SABOR PERUANO</t>
  </si>
  <si>
    <t>F001-91</t>
  </si>
  <si>
    <t>LA HACIENDA EIRL</t>
  </si>
  <si>
    <t>HOTE Y HACIENDO EL CARMELO</t>
  </si>
  <si>
    <t>F001-92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</si>
</sst>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00"/>
  </numFmts>
  <fonts count="18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rgb="FF000000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130">
    <xf numFmtId="0" fontId="0" fillId="0" borderId="0" xfId="0"/>
    <xf numFmtId="0" fontId="1" fillId="0" borderId="1" xfId="0" applyFont="1" applyBorder="1" applyAlignment="1">
      <alignment vertical="center"/>
    </xf>
    <xf numFmtId="0" fontId="3" fillId="0" borderId="1" xfId="0" applyFont="1" applyBorder="1"/>
    <xf numFmtId="0" fontId="0" fillId="0" borderId="1" xfId="0" applyBorder="1"/>
    <xf numFmtId="0" fontId="2" fillId="0" borderId="1" xfId="0" applyFont="1" applyBorder="1"/>
    <xf numFmtId="0" fontId="3" fillId="0" borderId="2" xfId="0" applyFont="1" applyBorder="1"/>
    <xf numFmtId="0" fontId="3" fillId="0" borderId="4" xfId="0" applyFont="1" applyBorder="1"/>
    <xf numFmtId="0" fontId="5" fillId="0" borderId="0" xfId="0" applyFont="1" applyAlignment="1">
      <alignment horizontal="center"/>
    </xf>
    <xf numFmtId="164" fontId="0" fillId="0" borderId="0" xfId="0" applyNumberFormat="1"/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9" xfId="0" applyBorder="1"/>
    <xf numFmtId="0" fontId="2" fillId="0" borderId="0" xfId="0" applyFont="1" applyBorder="1"/>
    <xf numFmtId="0" fontId="2" fillId="0" borderId="10" xfId="0" applyFont="1" applyBorder="1"/>
    <xf numFmtId="0" fontId="0" fillId="0" borderId="0" xfId="0" applyBorder="1"/>
    <xf numFmtId="0" fontId="4" fillId="0" borderId="9" xfId="0" applyFont="1" applyBorder="1"/>
    <xf numFmtId="0" fontId="0" fillId="0" borderId="11" xfId="0" applyBorder="1"/>
    <xf numFmtId="0" fontId="2" fillId="0" borderId="12" xfId="0" applyFont="1" applyBorder="1"/>
    <xf numFmtId="0" fontId="2" fillId="0" borderId="13" xfId="0" applyFont="1" applyBorder="1"/>
    <xf numFmtId="0" fontId="0" fillId="0" borderId="5" xfId="0" applyBorder="1"/>
    <xf numFmtId="0" fontId="0" fillId="0" borderId="3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2" fillId="0" borderId="9" xfId="0" applyFont="1" applyBorder="1"/>
    <xf numFmtId="0" fontId="5" fillId="0" borderId="9" xfId="0" applyFont="1" applyBorder="1"/>
    <xf numFmtId="0" fontId="5" fillId="0" borderId="0" xfId="0" applyFont="1" applyBorder="1"/>
    <xf numFmtId="164" fontId="0" fillId="0" borderId="0" xfId="1" applyFont="1"/>
    <xf numFmtId="164" fontId="0" fillId="0" borderId="14" xfId="1" applyFont="1" applyBorder="1"/>
    <xf numFmtId="164" fontId="5" fillId="0" borderId="1" xfId="1" applyFont="1" applyBorder="1"/>
    <xf numFmtId="164" fontId="5" fillId="0" borderId="14" xfId="1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/>
    <xf numFmtId="0" fontId="5" fillId="0" borderId="6" xfId="0" applyFont="1" applyBorder="1"/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164" fontId="0" fillId="0" borderId="0" xfId="1" applyFont="1" applyBorder="1"/>
    <xf numFmtId="0" fontId="5" fillId="0" borderId="0" xfId="0" applyFont="1" applyBorder="1" applyAlignment="1">
      <alignment horizontal="right"/>
    </xf>
    <xf numFmtId="164" fontId="0" fillId="0" borderId="10" xfId="1" applyFont="1" applyBorder="1"/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4" fillId="0" borderId="0" xfId="0" applyFont="1" applyAlignment="1">
      <alignment horizontal="center" vertical="center"/>
    </xf>
    <xf numFmtId="164" fontId="5" fillId="0" borderId="16" xfId="0" applyNumberFormat="1" applyFont="1" applyBorder="1"/>
    <xf numFmtId="0" fontId="0" fillId="0" borderId="0" xfId="0" applyBorder="1" applyAlignment="1">
      <alignment horizontal="center" vertical="center"/>
    </xf>
    <xf numFmtId="14" fontId="0" fillId="0" borderId="0" xfId="0" applyNumberFormat="1" applyFill="1" applyAlignment="1" applyProtection="1">
      <alignment horizontal="center"/>
      <protection locked="0"/>
    </xf>
    <xf numFmtId="165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14" fontId="0" fillId="0" borderId="1" xfId="0" applyNumberFormat="1" applyFill="1" applyBorder="1" applyAlignment="1" applyProtection="1">
      <alignment horizontal="center"/>
      <protection locked="0"/>
    </xf>
    <xf numFmtId="164" fontId="0" fillId="0" borderId="1" xfId="1" applyFont="1" applyFill="1" applyBorder="1" applyProtection="1">
      <protection locked="0"/>
    </xf>
    <xf numFmtId="164" fontId="5" fillId="0" borderId="1" xfId="1" applyFont="1" applyFill="1" applyBorder="1"/>
    <xf numFmtId="164" fontId="0" fillId="0" borderId="0" xfId="1" applyFont="1" applyFill="1" applyProtection="1">
      <protection locked="0"/>
    </xf>
    <xf numFmtId="0" fontId="0" fillId="0" borderId="0" xfId="0" applyAlignment="1">
      <alignment horizontal="left"/>
    </xf>
    <xf numFmtId="0" fontId="16" fillId="0" borderId="0" xfId="0" applyFont="1"/>
    <xf numFmtId="0" fontId="17" fillId="2" borderId="1" xfId="0" applyFont="1" applyFill="1" applyBorder="1" applyAlignment="1">
      <alignment horizontal="center" vertical="center" wrapText="1"/>
    </xf>
    <xf numFmtId="164" fontId="17" fillId="3" borderId="1" xfId="1" applyFont="1" applyFill="1" applyBorder="1"/>
    <xf numFmtId="0" fontId="16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14" fontId="16" fillId="0" borderId="1" xfId="0" applyNumberFormat="1" applyFont="1" applyFill="1" applyBorder="1" applyAlignment="1" applyProtection="1">
      <alignment horizontal="center" vertical="center"/>
      <protection locked="0"/>
    </xf>
    <xf numFmtId="164" fontId="16" fillId="0" borderId="1" xfId="1" applyFont="1" applyFill="1" applyBorder="1" applyProtection="1">
      <protection locked="0"/>
    </xf>
    <xf numFmtId="0" fontId="16" fillId="0" borderId="0" xfId="0" applyFont="1" applyAlignment="1">
      <alignment horizontal="left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4" xfId="0" applyFill="1" applyBorder="1" applyAlignment="1" applyProtection="1">
      <protection locked="0"/>
    </xf>
    <xf numFmtId="49" fontId="0" fillId="0" borderId="0" xfId="0" applyNumberFormat="1" applyBorder="1" applyAlignment="1">
      <alignment horizontal="left"/>
    </xf>
    <xf numFmtId="164" fontId="5" fillId="0" borderId="15" xfId="1" applyFont="1" applyBorder="1"/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4" xfId="0" applyFill="1" applyBorder="1" applyAlignment="1" applyProtection="1">
      <protection locked="0"/>
    </xf>
    <xf numFmtId="0" fontId="0" fillId="0" borderId="0" xfId="0" applyFill="1" applyBorder="1"/>
    <xf numFmtId="14" fontId="0" fillId="0" borderId="1" xfId="0" applyNumberFormat="1" applyBorder="1"/>
    <xf numFmtId="18" fontId="0" fillId="0" borderId="1" xfId="0" applyNumberFormat="1" applyBorder="1"/>
    <xf numFmtId="0" fontId="5" fillId="0" borderId="0" xfId="0" applyFont="1" applyAlignment="1">
      <alignment horizontal="center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4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4" xfId="0" applyFill="1" applyBorder="1" applyAlignment="1" applyProtection="1">
      <protection locked="0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3" fillId="0" borderId="5" xfId="0" applyFont="1" applyBorder="1" applyAlignment="1">
      <alignment horizontal="center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4" xfId="0" applyFill="1" applyBorder="1" applyAlignment="1" applyProtection="1">
      <protection locked="0"/>
    </xf>
    <xf numFmtId="0" fontId="0" fillId="0" borderId="12" xfId="0" applyBorder="1" applyAlignment="1">
      <alignment vertical="top"/>
    </xf>
    <xf numFmtId="0" fontId="12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 applyProtection="1">
      <alignment vertical="center" wrapText="1"/>
      <protection locked="0"/>
    </xf>
    <xf numFmtId="0" fontId="16" fillId="0" borderId="3" xfId="0" applyFont="1" applyFill="1" applyBorder="1" applyAlignment="1" applyProtection="1">
      <alignment vertical="center" wrapText="1"/>
      <protection locked="0"/>
    </xf>
    <xf numFmtId="0" fontId="16" fillId="0" borderId="4" xfId="0" applyFont="1" applyFill="1" applyBorder="1" applyAlignment="1" applyProtection="1">
      <alignment vertical="center" wrapText="1"/>
      <protection locked="0"/>
    </xf>
    <xf numFmtId="0" fontId="16" fillId="0" borderId="0" xfId="0" applyFont="1" applyAlignment="1">
      <alignment horizontal="justify" vertical="center" wrapText="1"/>
    </xf>
    <xf numFmtId="0" fontId="16" fillId="0" borderId="2" xfId="0" applyFont="1" applyFill="1" applyBorder="1" applyAlignment="1" applyProtection="1">
      <alignment horizontal="left" vertical="center" wrapText="1"/>
      <protection locked="0"/>
    </xf>
    <xf numFmtId="0" fontId="16" fillId="0" borderId="3" xfId="0" applyFont="1" applyFill="1" applyBorder="1" applyAlignment="1" applyProtection="1">
      <alignment horizontal="left" vertical="center" wrapText="1"/>
      <protection locked="0"/>
    </xf>
    <xf numFmtId="0" fontId="16" fillId="0" borderId="4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Alignment="1">
      <alignment horizontal="center"/>
    </xf>
    <xf numFmtId="0" fontId="17" fillId="2" borderId="2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21</xdr:row>
      <xdr:rowOff>133350</xdr:rowOff>
    </xdr:from>
    <xdr:to>
      <xdr:col>2</xdr:col>
      <xdr:colOff>638175</xdr:colOff>
      <xdr:row>23</xdr:row>
      <xdr:rowOff>57150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657350" y="4000500"/>
          <a:ext cx="457200" cy="3048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5</xdr:col>
      <xdr:colOff>200025</xdr:colOff>
      <xdr:row>21</xdr:row>
      <xdr:rowOff>123825</xdr:rowOff>
    </xdr:from>
    <xdr:to>
      <xdr:col>5</xdr:col>
      <xdr:colOff>657225</xdr:colOff>
      <xdr:row>23</xdr:row>
      <xdr:rowOff>47625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10025" y="3990975"/>
          <a:ext cx="457200" cy="3048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7</xdr:col>
      <xdr:colOff>161925</xdr:colOff>
      <xdr:row>21</xdr:row>
      <xdr:rowOff>142875</xdr:rowOff>
    </xdr:from>
    <xdr:to>
      <xdr:col>7</xdr:col>
      <xdr:colOff>619125</xdr:colOff>
      <xdr:row>23</xdr:row>
      <xdr:rowOff>66675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5705475" y="4010025"/>
          <a:ext cx="457200" cy="3048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2</xdr:col>
      <xdr:colOff>180975</xdr:colOff>
      <xdr:row>21</xdr:row>
      <xdr:rowOff>133350</xdr:rowOff>
    </xdr:from>
    <xdr:to>
      <xdr:col>2</xdr:col>
      <xdr:colOff>638175</xdr:colOff>
      <xdr:row>23</xdr:row>
      <xdr:rowOff>57150</xdr:rowOff>
    </xdr:to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657350" y="4200525"/>
          <a:ext cx="457200" cy="3048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5</xdr:col>
      <xdr:colOff>200025</xdr:colOff>
      <xdr:row>21</xdr:row>
      <xdr:rowOff>123825</xdr:rowOff>
    </xdr:from>
    <xdr:to>
      <xdr:col>5</xdr:col>
      <xdr:colOff>657225</xdr:colOff>
      <xdr:row>23</xdr:row>
      <xdr:rowOff>47625</xdr:rowOff>
    </xdr:to>
    <xdr:sp macro="" textlink="">
      <xdr:nvSpPr>
        <xdr:cNvPr id="7" name="Rectángul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4010025" y="4191000"/>
          <a:ext cx="457200" cy="3048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7</xdr:col>
      <xdr:colOff>161925</xdr:colOff>
      <xdr:row>21</xdr:row>
      <xdr:rowOff>142875</xdr:rowOff>
    </xdr:from>
    <xdr:to>
      <xdr:col>7</xdr:col>
      <xdr:colOff>619125</xdr:colOff>
      <xdr:row>23</xdr:row>
      <xdr:rowOff>66675</xdr:rowOff>
    </xdr:to>
    <xdr:sp macro="" textlink="">
      <xdr:nvSpPr>
        <xdr:cNvPr id="8" name="Rectángulo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5705475" y="4210050"/>
          <a:ext cx="457200" cy="3048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21</xdr:row>
      <xdr:rowOff>133350</xdr:rowOff>
    </xdr:from>
    <xdr:to>
      <xdr:col>2</xdr:col>
      <xdr:colOff>638175</xdr:colOff>
      <xdr:row>23</xdr:row>
      <xdr:rowOff>57150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657350" y="4000500"/>
          <a:ext cx="457200" cy="3048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5</xdr:col>
      <xdr:colOff>200025</xdr:colOff>
      <xdr:row>21</xdr:row>
      <xdr:rowOff>123825</xdr:rowOff>
    </xdr:from>
    <xdr:to>
      <xdr:col>5</xdr:col>
      <xdr:colOff>657225</xdr:colOff>
      <xdr:row>23</xdr:row>
      <xdr:rowOff>47625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010025" y="3990975"/>
          <a:ext cx="457200" cy="3048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7</xdr:col>
      <xdr:colOff>161925</xdr:colOff>
      <xdr:row>21</xdr:row>
      <xdr:rowOff>142875</xdr:rowOff>
    </xdr:from>
    <xdr:to>
      <xdr:col>7</xdr:col>
      <xdr:colOff>619125</xdr:colOff>
      <xdr:row>23</xdr:row>
      <xdr:rowOff>66675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5705475" y="4010025"/>
          <a:ext cx="457200" cy="3048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21</xdr:row>
      <xdr:rowOff>133350</xdr:rowOff>
    </xdr:from>
    <xdr:to>
      <xdr:col>2</xdr:col>
      <xdr:colOff>638175</xdr:colOff>
      <xdr:row>23</xdr:row>
      <xdr:rowOff>57150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4E93A040-DEA9-4CEF-95FA-98238858557E}"/>
            </a:ext>
          </a:extLst>
        </xdr:cNvPr>
        <xdr:cNvSpPr/>
      </xdr:nvSpPr>
      <xdr:spPr>
        <a:xfrm>
          <a:off x="1657350" y="4200525"/>
          <a:ext cx="457200" cy="3048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5</xdr:col>
      <xdr:colOff>200025</xdr:colOff>
      <xdr:row>21</xdr:row>
      <xdr:rowOff>123825</xdr:rowOff>
    </xdr:from>
    <xdr:to>
      <xdr:col>5</xdr:col>
      <xdr:colOff>657225</xdr:colOff>
      <xdr:row>23</xdr:row>
      <xdr:rowOff>47625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7B4A0289-80A1-4761-982C-580B862D3A30}"/>
            </a:ext>
          </a:extLst>
        </xdr:cNvPr>
        <xdr:cNvSpPr/>
      </xdr:nvSpPr>
      <xdr:spPr>
        <a:xfrm>
          <a:off x="4010025" y="4191000"/>
          <a:ext cx="457200" cy="3048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7</xdr:col>
      <xdr:colOff>161925</xdr:colOff>
      <xdr:row>21</xdr:row>
      <xdr:rowOff>142875</xdr:rowOff>
    </xdr:from>
    <xdr:to>
      <xdr:col>7</xdr:col>
      <xdr:colOff>619125</xdr:colOff>
      <xdr:row>23</xdr:row>
      <xdr:rowOff>66675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5FDFDEFA-7DCF-4837-B309-55590EE1B38A}"/>
            </a:ext>
          </a:extLst>
        </xdr:cNvPr>
        <xdr:cNvSpPr/>
      </xdr:nvSpPr>
      <xdr:spPr>
        <a:xfrm>
          <a:off x="5705475" y="4210050"/>
          <a:ext cx="457200" cy="3048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evolledo/AppData/Local/Microsoft/Windows/Temporary%20Internet%20Files/Content.IE5/3DCNANB2/Programa%20de%20Rendicion%20de%20Viaticos%20Nacional%20e%20Internac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Rendicion Nacional"/>
      <sheetName val="Rendicion Internacional"/>
      <sheetName val="DJ"/>
      <sheetName val="Clasificador"/>
      <sheetName val="Personal"/>
    </sheetNames>
    <sheetDataSet>
      <sheetData sheetId="0" refreshError="1">
        <row r="7">
          <cell r="B7" t="str">
            <v>MESIAS TORRES, ELIZABETH ANGELICA</v>
          </cell>
        </row>
        <row r="9">
          <cell r="B9" t="str">
            <v>09427127</v>
          </cell>
        </row>
        <row r="11">
          <cell r="B11" t="str">
            <v>Area de Tesoreria</v>
          </cell>
        </row>
        <row r="13">
          <cell r="B13" t="str">
            <v>OGA</v>
          </cell>
        </row>
        <row r="15">
          <cell r="B15" t="str">
            <v>1904</v>
          </cell>
          <cell r="E15" t="str">
            <v>2510</v>
          </cell>
          <cell r="H15" t="str">
            <v>123-2014-SANIPES</v>
          </cell>
        </row>
        <row r="17">
          <cell r="B17" t="str">
            <v>RDR</v>
          </cell>
          <cell r="E17" t="str">
            <v>Pucallpa</v>
          </cell>
        </row>
        <row r="19">
          <cell r="E19" t="str">
            <v>Arqueo de Caja Chica</v>
          </cell>
        </row>
        <row r="20">
          <cell r="B20">
            <v>41641</v>
          </cell>
        </row>
        <row r="22">
          <cell r="B22">
            <v>41641</v>
          </cell>
        </row>
      </sheetData>
      <sheetData sheetId="1" refreshError="1">
        <row r="54">
          <cell r="B54" t="str">
            <v>_________________________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opLeftCell="A10" zoomScale="80" zoomScaleNormal="80" workbookViewId="0">
      <selection activeCell="E21" sqref="E21"/>
    </sheetView>
  </sheetViews>
  <sheetFormatPr baseColWidth="10" defaultRowHeight="15" x14ac:dyDescent="0.25"/>
  <cols>
    <col min="1" max="1" width="10.42578125" customWidth="1"/>
    <col min="2" max="2" width="12.140625" customWidth="1"/>
    <col min="3" max="3" width="17.85546875" customWidth="1"/>
    <col min="4" max="10" width="12.140625" customWidth="1"/>
    <col min="11" max="11" width="8.85546875" customWidth="1"/>
  </cols>
  <sheetData>
    <row r="1" spans="1:11" x14ac:dyDescent="0.25">
      <c r="A1" s="94" t="s">
        <v>111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15.75" x14ac:dyDescent="0.25">
      <c r="A2" s="93" t="s">
        <v>41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4" spans="1:11" ht="18" customHeight="1" x14ac:dyDescent="0.25">
      <c r="A4" s="1" t="s">
        <v>0</v>
      </c>
      <c r="B4" s="95" t="s">
        <v>134</v>
      </c>
      <c r="C4" s="95"/>
      <c r="D4" s="95"/>
      <c r="E4" s="95"/>
      <c r="F4" s="95"/>
      <c r="G4" s="2" t="s">
        <v>3</v>
      </c>
      <c r="H4" s="96" t="s">
        <v>135</v>
      </c>
      <c r="I4" s="96"/>
      <c r="J4" s="96"/>
      <c r="K4" s="96"/>
    </row>
    <row r="5" spans="1:11" ht="18" customHeight="1" x14ac:dyDescent="0.25">
      <c r="A5" s="97" t="s">
        <v>1</v>
      </c>
      <c r="B5" s="97"/>
      <c r="C5" s="97"/>
      <c r="D5" s="97" t="s">
        <v>2</v>
      </c>
      <c r="E5" s="97"/>
      <c r="F5" s="97"/>
      <c r="G5" s="96" t="s">
        <v>4</v>
      </c>
      <c r="H5" s="96"/>
      <c r="I5" s="96" t="s">
        <v>5</v>
      </c>
      <c r="J5" s="96"/>
      <c r="K5" s="96"/>
    </row>
    <row r="6" spans="1:11" ht="33" customHeight="1" x14ac:dyDescent="0.25">
      <c r="A6" s="95" t="s">
        <v>129</v>
      </c>
      <c r="B6" s="95"/>
      <c r="C6" s="95"/>
      <c r="D6" s="95" t="s">
        <v>126</v>
      </c>
      <c r="E6" s="95"/>
      <c r="F6" s="95"/>
      <c r="G6" s="96" t="s">
        <v>133</v>
      </c>
      <c r="H6" s="96"/>
      <c r="I6" s="98" t="s">
        <v>136</v>
      </c>
      <c r="J6" s="98"/>
      <c r="K6" s="98"/>
    </row>
    <row r="7" spans="1:11" ht="18" customHeight="1" x14ac:dyDescent="0.25">
      <c r="A7" s="105" t="s">
        <v>6</v>
      </c>
      <c r="B7" s="105"/>
      <c r="C7" s="105"/>
      <c r="D7" s="100">
        <v>50</v>
      </c>
      <c r="E7" s="101"/>
      <c r="F7" s="102"/>
      <c r="G7" s="2" t="s">
        <v>14</v>
      </c>
      <c r="H7" s="2"/>
      <c r="I7" s="88" t="s">
        <v>130</v>
      </c>
      <c r="J7" s="89"/>
      <c r="K7" s="104"/>
    </row>
    <row r="8" spans="1:11" ht="18" customHeight="1" x14ac:dyDescent="0.25">
      <c r="A8" s="105" t="s">
        <v>7</v>
      </c>
      <c r="B8" s="105"/>
      <c r="C8" s="105"/>
      <c r="D8" s="100" t="s">
        <v>131</v>
      </c>
      <c r="E8" s="101"/>
      <c r="F8" s="102"/>
      <c r="G8" s="100"/>
      <c r="H8" s="101"/>
      <c r="I8" s="101"/>
      <c r="J8" s="101"/>
      <c r="K8" s="102"/>
    </row>
    <row r="9" spans="1:11" ht="18" customHeight="1" x14ac:dyDescent="0.25">
      <c r="A9" s="99" t="s">
        <v>8</v>
      </c>
      <c r="B9" s="99"/>
      <c r="C9" s="99"/>
      <c r="D9" s="99"/>
      <c r="E9" s="106" t="s">
        <v>15</v>
      </c>
      <c r="F9" s="79">
        <v>42790</v>
      </c>
      <c r="G9" s="108" t="s">
        <v>16</v>
      </c>
      <c r="H9" s="79">
        <v>42790</v>
      </c>
      <c r="I9" s="96" t="s">
        <v>11</v>
      </c>
      <c r="J9" s="110"/>
      <c r="K9" s="110"/>
    </row>
    <row r="10" spans="1:11" ht="18" customHeight="1" x14ac:dyDescent="0.25">
      <c r="A10" s="4" t="s">
        <v>9</v>
      </c>
      <c r="B10" s="3"/>
      <c r="C10" s="4" t="s">
        <v>10</v>
      </c>
      <c r="D10" s="3" t="s">
        <v>76</v>
      </c>
      <c r="E10" s="107"/>
      <c r="F10" s="80">
        <v>0.29166666666666669</v>
      </c>
      <c r="G10" s="109"/>
      <c r="H10" s="80">
        <v>0.70833333333333337</v>
      </c>
      <c r="I10" s="5" t="s">
        <v>17</v>
      </c>
      <c r="J10" s="22">
        <v>12</v>
      </c>
      <c r="K10" s="6" t="s">
        <v>12</v>
      </c>
    </row>
    <row r="13" spans="1:11" x14ac:dyDescent="0.25">
      <c r="A13" s="103" t="s">
        <v>13</v>
      </c>
      <c r="B13" s="103"/>
      <c r="C13" s="103"/>
      <c r="D13" s="88" t="s">
        <v>20</v>
      </c>
      <c r="E13" s="89"/>
      <c r="F13" s="89"/>
      <c r="G13" s="89"/>
      <c r="H13" s="89"/>
      <c r="I13" s="89"/>
      <c r="J13" s="104"/>
      <c r="K13" s="103" t="s">
        <v>19</v>
      </c>
    </row>
    <row r="14" spans="1:11" x14ac:dyDescent="0.25">
      <c r="A14" s="103"/>
      <c r="B14" s="103"/>
      <c r="C14" s="103"/>
      <c r="D14" s="2" t="s">
        <v>18</v>
      </c>
      <c r="E14" s="2" t="s">
        <v>18</v>
      </c>
      <c r="F14" s="2" t="s">
        <v>18</v>
      </c>
      <c r="G14" s="2" t="s">
        <v>18</v>
      </c>
      <c r="H14" s="2" t="s">
        <v>18</v>
      </c>
      <c r="I14" s="2" t="s">
        <v>18</v>
      </c>
      <c r="J14" s="2" t="s">
        <v>18</v>
      </c>
      <c r="K14" s="103"/>
    </row>
    <row r="15" spans="1:11" x14ac:dyDescent="0.25">
      <c r="A15" s="9" t="s">
        <v>25</v>
      </c>
      <c r="B15" s="10"/>
      <c r="C15" s="11"/>
      <c r="E15" s="21"/>
      <c r="G15" s="21"/>
      <c r="I15" s="21"/>
      <c r="K15" s="21"/>
    </row>
    <row r="16" spans="1:11" ht="18" customHeight="1" x14ac:dyDescent="0.25">
      <c r="A16" s="30" t="s">
        <v>21</v>
      </c>
      <c r="B16" s="14" t="s">
        <v>22</v>
      </c>
      <c r="C16" s="12"/>
      <c r="D16" s="33">
        <v>200</v>
      </c>
      <c r="E16" s="34"/>
      <c r="F16" s="33"/>
      <c r="G16" s="34"/>
      <c r="H16" s="33"/>
      <c r="I16" s="34"/>
      <c r="J16" s="33"/>
      <c r="K16" s="36">
        <f t="shared" ref="K16" si="0">SUM(D16:J16)</f>
        <v>200</v>
      </c>
    </row>
    <row r="17" spans="1:11" ht="18" customHeight="1" x14ac:dyDescent="0.25">
      <c r="A17" s="31"/>
      <c r="B17" s="14"/>
      <c r="C17" s="15" t="s">
        <v>23</v>
      </c>
      <c r="D17" s="34">
        <f>SUM(D16)</f>
        <v>200</v>
      </c>
      <c r="E17" s="34"/>
      <c r="F17" s="34">
        <f t="shared" ref="F17:J17" si="1">SUM(F16)</f>
        <v>0</v>
      </c>
      <c r="G17" s="34">
        <f t="shared" si="1"/>
        <v>0</v>
      </c>
      <c r="H17" s="34">
        <f t="shared" si="1"/>
        <v>0</v>
      </c>
      <c r="I17" s="34">
        <f t="shared" si="1"/>
        <v>0</v>
      </c>
      <c r="J17" s="34">
        <f t="shared" si="1"/>
        <v>0</v>
      </c>
      <c r="K17" s="36">
        <f t="shared" ref="K17" si="2">K16</f>
        <v>200</v>
      </c>
    </row>
    <row r="18" spans="1:11" x14ac:dyDescent="0.25">
      <c r="A18" s="31"/>
      <c r="B18" s="32"/>
      <c r="C18" s="12"/>
      <c r="D18" s="33"/>
      <c r="E18" s="34"/>
      <c r="F18" s="33"/>
      <c r="G18" s="34"/>
      <c r="H18" s="33"/>
      <c r="I18" s="34"/>
      <c r="J18" s="33"/>
      <c r="K18" s="34"/>
    </row>
    <row r="19" spans="1:11" x14ac:dyDescent="0.25">
      <c r="A19" s="17" t="s">
        <v>24</v>
      </c>
      <c r="B19" s="32"/>
      <c r="C19" s="12"/>
      <c r="D19" s="33"/>
      <c r="E19" s="34"/>
      <c r="F19" s="33"/>
      <c r="G19" s="34"/>
      <c r="H19" s="33"/>
      <c r="I19" s="34"/>
      <c r="J19" s="33"/>
      <c r="K19" s="34"/>
    </row>
    <row r="20" spans="1:11" ht="18" customHeight="1" x14ac:dyDescent="0.25">
      <c r="A20" s="30" t="s">
        <v>39</v>
      </c>
      <c r="B20" s="14" t="s">
        <v>26</v>
      </c>
      <c r="C20" s="12"/>
      <c r="D20" s="33">
        <v>50</v>
      </c>
      <c r="E20" s="34"/>
      <c r="F20" s="33"/>
      <c r="G20" s="34"/>
      <c r="H20" s="33"/>
      <c r="I20" s="34"/>
      <c r="J20" s="33"/>
      <c r="K20" s="36">
        <f t="shared" ref="K20:K24" si="3">SUM(D20:J20)</f>
        <v>50</v>
      </c>
    </row>
    <row r="21" spans="1:11" ht="18" customHeight="1" x14ac:dyDescent="0.25">
      <c r="A21" s="30" t="s">
        <v>27</v>
      </c>
      <c r="B21" s="14" t="s">
        <v>28</v>
      </c>
      <c r="C21" s="12"/>
      <c r="D21" s="33"/>
      <c r="E21" s="34"/>
      <c r="F21" s="33"/>
      <c r="G21" s="34"/>
      <c r="H21" s="33"/>
      <c r="I21" s="34"/>
      <c r="J21" s="33"/>
      <c r="K21" s="36">
        <f t="shared" si="3"/>
        <v>0</v>
      </c>
    </row>
    <row r="22" spans="1:11" ht="18" customHeight="1" x14ac:dyDescent="0.25">
      <c r="A22" s="30" t="s">
        <v>29</v>
      </c>
      <c r="B22" s="14" t="s">
        <v>30</v>
      </c>
      <c r="C22" s="12"/>
      <c r="D22" s="33"/>
      <c r="E22" s="34"/>
      <c r="F22" s="33"/>
      <c r="G22" s="34"/>
      <c r="H22" s="33"/>
      <c r="I22" s="34"/>
      <c r="J22" s="33"/>
      <c r="K22" s="36">
        <f t="shared" si="3"/>
        <v>0</v>
      </c>
    </row>
    <row r="23" spans="1:11" ht="18" customHeight="1" x14ac:dyDescent="0.25">
      <c r="A23" s="30" t="s">
        <v>31</v>
      </c>
      <c r="B23" s="14" t="s">
        <v>32</v>
      </c>
      <c r="C23" s="12"/>
      <c r="D23" s="33"/>
      <c r="E23" s="34"/>
      <c r="F23" s="33"/>
      <c r="G23" s="34"/>
      <c r="H23" s="33"/>
      <c r="I23" s="34"/>
      <c r="J23" s="33"/>
      <c r="K23" s="36">
        <f t="shared" si="3"/>
        <v>0</v>
      </c>
    </row>
    <row r="24" spans="1:11" ht="18" customHeight="1" x14ac:dyDescent="0.25">
      <c r="A24" s="30" t="s">
        <v>33</v>
      </c>
      <c r="B24" s="14" t="s">
        <v>34</v>
      </c>
      <c r="C24" s="12"/>
      <c r="D24" s="33"/>
      <c r="E24" s="34"/>
      <c r="F24" s="33"/>
      <c r="G24" s="34"/>
      <c r="H24" s="33"/>
      <c r="I24" s="34"/>
      <c r="J24" s="33"/>
      <c r="K24" s="36">
        <f t="shared" si="3"/>
        <v>0</v>
      </c>
    </row>
    <row r="25" spans="1:11" ht="18" customHeight="1" x14ac:dyDescent="0.25">
      <c r="A25" s="18"/>
      <c r="B25" s="19" t="s">
        <v>40</v>
      </c>
      <c r="C25" s="20"/>
      <c r="D25" s="33">
        <f>SUM(D20:D24)</f>
        <v>50</v>
      </c>
      <c r="E25" s="33">
        <f t="shared" ref="E25:J25" si="4">SUM(E20:E24)</f>
        <v>0</v>
      </c>
      <c r="F25" s="33">
        <f t="shared" si="4"/>
        <v>0</v>
      </c>
      <c r="G25" s="33">
        <f t="shared" si="4"/>
        <v>0</v>
      </c>
      <c r="H25" s="33">
        <f t="shared" si="4"/>
        <v>0</v>
      </c>
      <c r="I25" s="33">
        <f t="shared" si="4"/>
        <v>0</v>
      </c>
      <c r="J25" s="33">
        <f t="shared" si="4"/>
        <v>0</v>
      </c>
      <c r="K25" s="36">
        <f t="shared" ref="K25" si="5">SUM(K20:K24)</f>
        <v>50</v>
      </c>
    </row>
    <row r="26" spans="1:11" x14ac:dyDescent="0.25">
      <c r="A26" s="88" t="s">
        <v>35</v>
      </c>
      <c r="B26" s="89"/>
      <c r="C26" s="89"/>
      <c r="D26" s="35">
        <f>SUM(D17+D25)</f>
        <v>250</v>
      </c>
      <c r="E26" s="35">
        <f t="shared" ref="E26:K26" si="6">SUM(E17+E25)</f>
        <v>0</v>
      </c>
      <c r="F26" s="35">
        <f t="shared" si="6"/>
        <v>0</v>
      </c>
      <c r="G26" s="35">
        <f t="shared" si="6"/>
        <v>0</v>
      </c>
      <c r="H26" s="35">
        <f t="shared" si="6"/>
        <v>0</v>
      </c>
      <c r="I26" s="35">
        <f t="shared" si="6"/>
        <v>0</v>
      </c>
      <c r="J26" s="35">
        <f t="shared" si="6"/>
        <v>0</v>
      </c>
      <c r="K26" s="35">
        <f t="shared" si="6"/>
        <v>250</v>
      </c>
    </row>
    <row r="27" spans="1:11" x14ac:dyDescent="0.25">
      <c r="D27" s="8"/>
      <c r="E27" s="8"/>
      <c r="F27" s="8"/>
      <c r="G27" s="8"/>
      <c r="H27" s="8"/>
      <c r="I27" s="8"/>
      <c r="J27" s="8"/>
      <c r="K27" s="8"/>
    </row>
    <row r="28" spans="1:11" x14ac:dyDescent="0.25">
      <c r="A28" s="90" t="s">
        <v>36</v>
      </c>
      <c r="B28" s="91"/>
      <c r="C28" s="91"/>
      <c r="D28" s="92"/>
      <c r="E28" s="22" t="s">
        <v>132</v>
      </c>
      <c r="F28" s="3" t="s">
        <v>18</v>
      </c>
      <c r="G28" s="22" t="s">
        <v>18</v>
      </c>
      <c r="H28" s="3" t="s">
        <v>18</v>
      </c>
      <c r="I28" s="22" t="s">
        <v>18</v>
      </c>
      <c r="J28" s="3" t="s">
        <v>18</v>
      </c>
      <c r="K28" s="3" t="s">
        <v>18</v>
      </c>
    </row>
    <row r="29" spans="1:11" x14ac:dyDescent="0.25">
      <c r="A29" s="13" t="s">
        <v>137</v>
      </c>
      <c r="B29" s="16"/>
      <c r="C29" s="16"/>
      <c r="D29" s="12"/>
      <c r="E29" s="21" t="s">
        <v>76</v>
      </c>
      <c r="F29" s="25"/>
      <c r="G29" s="21"/>
      <c r="H29" s="25"/>
      <c r="I29" s="21"/>
      <c r="J29" s="25"/>
      <c r="K29" s="25"/>
    </row>
    <row r="30" spans="1:11" x14ac:dyDescent="0.25">
      <c r="A30" s="13" t="s">
        <v>138</v>
      </c>
      <c r="B30" s="16"/>
      <c r="C30" s="16"/>
      <c r="D30" s="12"/>
      <c r="E30" s="25" t="s">
        <v>76</v>
      </c>
      <c r="F30" s="25"/>
      <c r="G30" s="25"/>
      <c r="H30" s="25"/>
      <c r="I30" s="25"/>
      <c r="J30" s="25"/>
      <c r="K30" s="25"/>
    </row>
    <row r="31" spans="1:11" x14ac:dyDescent="0.25">
      <c r="A31" s="13" t="s">
        <v>139</v>
      </c>
      <c r="B31" s="16"/>
      <c r="C31" s="16"/>
      <c r="D31" s="12"/>
      <c r="E31" s="25" t="s">
        <v>76</v>
      </c>
      <c r="F31" s="25"/>
      <c r="G31" s="25"/>
      <c r="H31" s="25"/>
      <c r="I31" s="25"/>
      <c r="J31" s="25"/>
      <c r="K31" s="25"/>
    </row>
    <row r="32" spans="1:11" x14ac:dyDescent="0.25">
      <c r="A32" s="13"/>
      <c r="B32" s="16"/>
      <c r="C32" s="16"/>
      <c r="D32" s="12"/>
      <c r="E32" s="25"/>
      <c r="F32" s="25"/>
      <c r="G32" s="25"/>
      <c r="H32" s="25"/>
      <c r="I32" s="25"/>
      <c r="J32" s="25"/>
      <c r="K32" s="25"/>
    </row>
    <row r="33" spans="1:11" x14ac:dyDescent="0.25">
      <c r="A33" s="13"/>
      <c r="B33" s="16"/>
      <c r="C33" s="16"/>
      <c r="D33" s="12"/>
      <c r="E33" s="25"/>
      <c r="F33" s="25"/>
      <c r="G33" s="25"/>
      <c r="H33" s="25"/>
      <c r="I33" s="25"/>
      <c r="J33" s="25"/>
      <c r="K33" s="25"/>
    </row>
    <row r="34" spans="1:11" x14ac:dyDescent="0.25">
      <c r="A34" s="13"/>
      <c r="B34" s="16"/>
      <c r="C34" s="16"/>
      <c r="D34" s="12"/>
      <c r="E34" s="25"/>
      <c r="F34" s="25"/>
      <c r="G34" s="25"/>
      <c r="H34" s="25"/>
      <c r="I34" s="25"/>
      <c r="J34" s="25"/>
      <c r="K34" s="25"/>
    </row>
    <row r="35" spans="1:11" x14ac:dyDescent="0.25">
      <c r="A35" s="13"/>
      <c r="B35" s="16"/>
      <c r="C35" s="16"/>
      <c r="D35" s="12"/>
      <c r="E35" s="25"/>
      <c r="F35" s="25"/>
      <c r="G35" s="25"/>
      <c r="H35" s="25"/>
      <c r="I35" s="25"/>
      <c r="J35" s="25"/>
      <c r="K35" s="25"/>
    </row>
    <row r="36" spans="1:11" x14ac:dyDescent="0.25">
      <c r="A36" s="18"/>
      <c r="B36" s="23"/>
      <c r="C36" s="23"/>
      <c r="D36" s="24"/>
      <c r="E36" s="26"/>
      <c r="F36" s="26"/>
      <c r="G36" s="26"/>
      <c r="H36" s="26"/>
      <c r="I36" s="26"/>
      <c r="J36" s="26"/>
      <c r="K36" s="26"/>
    </row>
    <row r="42" spans="1:11" x14ac:dyDescent="0.25">
      <c r="C42" s="38" t="s">
        <v>48</v>
      </c>
      <c r="I42" s="38" t="s">
        <v>50</v>
      </c>
    </row>
    <row r="43" spans="1:11" x14ac:dyDescent="0.25">
      <c r="C43" s="39" t="s">
        <v>47</v>
      </c>
      <c r="I43" s="39" t="s">
        <v>49</v>
      </c>
    </row>
    <row r="46" spans="1:11" x14ac:dyDescent="0.25">
      <c r="A46" s="28" t="s">
        <v>38</v>
      </c>
      <c r="H46" s="27"/>
    </row>
    <row r="47" spans="1:11" ht="10.5" customHeight="1" x14ac:dyDescent="0.25">
      <c r="A47" s="29" t="s">
        <v>42</v>
      </c>
    </row>
    <row r="48" spans="1:11" ht="10.5" customHeight="1" x14ac:dyDescent="0.25">
      <c r="A48" s="29" t="s">
        <v>43</v>
      </c>
    </row>
    <row r="49" spans="1:1" ht="11.25" customHeight="1" x14ac:dyDescent="0.25">
      <c r="A49" s="28" t="s">
        <v>37</v>
      </c>
    </row>
    <row r="50" spans="1:1" ht="11.25" customHeight="1" x14ac:dyDescent="0.25">
      <c r="A50" s="29" t="s">
        <v>44</v>
      </c>
    </row>
    <row r="51" spans="1:1" ht="11.25" customHeight="1" x14ac:dyDescent="0.25">
      <c r="A51" s="29" t="s">
        <v>45</v>
      </c>
    </row>
    <row r="52" spans="1:1" ht="10.5" customHeight="1" x14ac:dyDescent="0.25">
      <c r="A52" s="28" t="s">
        <v>46</v>
      </c>
    </row>
  </sheetData>
  <mergeCells count="27">
    <mergeCell ref="K13:K14"/>
    <mergeCell ref="D13:J13"/>
    <mergeCell ref="A6:C6"/>
    <mergeCell ref="A7:C7"/>
    <mergeCell ref="A8:C8"/>
    <mergeCell ref="E9:E10"/>
    <mergeCell ref="G9:G10"/>
    <mergeCell ref="I9:K9"/>
    <mergeCell ref="I7:K7"/>
    <mergeCell ref="G8:K8"/>
    <mergeCell ref="D8:F8"/>
    <mergeCell ref="A26:C26"/>
    <mergeCell ref="A28:D28"/>
    <mergeCell ref="A2:K2"/>
    <mergeCell ref="A1:K1"/>
    <mergeCell ref="B4:F4"/>
    <mergeCell ref="H4:K4"/>
    <mergeCell ref="A5:C5"/>
    <mergeCell ref="D5:F5"/>
    <mergeCell ref="D6:F6"/>
    <mergeCell ref="G5:H5"/>
    <mergeCell ref="I5:K5"/>
    <mergeCell ref="G6:H6"/>
    <mergeCell ref="I6:K6"/>
    <mergeCell ref="A9:D9"/>
    <mergeCell ref="D7:F7"/>
    <mergeCell ref="A13:C14"/>
  </mergeCells>
  <printOptions horizontalCentered="1"/>
  <pageMargins left="0" right="0" top="0.98425196850393704" bottom="0.39370078740157483" header="0.31496062992125984" footer="0.31496062992125984"/>
  <pageSetup paperSize="9" scale="70" orientation="portrait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workbookViewId="0">
      <selection activeCell="F9" sqref="F9"/>
    </sheetView>
  </sheetViews>
  <sheetFormatPr baseColWidth="10" defaultRowHeight="15" x14ac:dyDescent="0.25"/>
  <cols>
    <col min="1" max="1" width="5.140625" customWidth="1"/>
    <col min="2" max="2" width="17" customWidth="1"/>
    <col min="3" max="4" width="12.7109375" customWidth="1"/>
    <col min="5" max="5" width="9.5703125" customWidth="1"/>
    <col min="6" max="6" width="12.7109375" customWidth="1"/>
    <col min="7" max="7" width="13.28515625" customWidth="1"/>
    <col min="8" max="8" width="12.42578125" customWidth="1"/>
    <col min="9" max="9" width="12.7109375" customWidth="1"/>
    <col min="10" max="10" width="11.42578125" customWidth="1"/>
  </cols>
  <sheetData>
    <row r="1" spans="1:9" ht="15.75" x14ac:dyDescent="0.25">
      <c r="A1" s="93" t="s">
        <v>113</v>
      </c>
      <c r="B1" s="93"/>
      <c r="C1" s="93"/>
      <c r="D1" s="93"/>
      <c r="E1" s="93"/>
      <c r="F1" s="93"/>
      <c r="G1" s="93"/>
      <c r="H1" s="93"/>
      <c r="I1" s="93"/>
    </row>
    <row r="2" spans="1:9" ht="18.75" x14ac:dyDescent="0.3">
      <c r="A2" s="115" t="s">
        <v>106</v>
      </c>
      <c r="B2" s="115"/>
      <c r="C2" s="115"/>
      <c r="D2" s="115"/>
      <c r="E2" s="115"/>
      <c r="F2" s="115"/>
      <c r="G2" s="115"/>
      <c r="H2" s="115"/>
      <c r="I2" s="115"/>
    </row>
    <row r="4" spans="1:9" x14ac:dyDescent="0.25">
      <c r="A4" s="40" t="s">
        <v>52</v>
      </c>
    </row>
    <row r="5" spans="1:9" x14ac:dyDescent="0.25">
      <c r="H5" s="7" t="s">
        <v>53</v>
      </c>
      <c r="I5" s="54"/>
    </row>
    <row r="6" spans="1:9" ht="15.75" x14ac:dyDescent="0.25">
      <c r="A6" s="93" t="s">
        <v>125</v>
      </c>
      <c r="B6" s="93"/>
      <c r="C6" s="93"/>
      <c r="D6" s="93"/>
      <c r="E6" s="93"/>
      <c r="F6" s="93"/>
      <c r="G6" s="93"/>
      <c r="H6" s="93"/>
      <c r="I6" s="93"/>
    </row>
    <row r="8" spans="1:9" x14ac:dyDescent="0.25">
      <c r="A8" s="41" t="s">
        <v>54</v>
      </c>
      <c r="B8" s="10"/>
      <c r="C8" s="10"/>
      <c r="D8" s="10"/>
      <c r="E8" s="10"/>
      <c r="F8" s="10"/>
      <c r="G8" s="42" t="s">
        <v>55</v>
      </c>
      <c r="H8" s="10"/>
      <c r="I8" s="11"/>
    </row>
    <row r="9" spans="1:9" x14ac:dyDescent="0.25">
      <c r="A9" s="31" t="s">
        <v>2</v>
      </c>
      <c r="B9" s="16"/>
      <c r="C9" s="16"/>
      <c r="D9" s="16"/>
      <c r="E9" s="16"/>
      <c r="F9" s="16"/>
      <c r="G9" s="16"/>
      <c r="H9" s="16"/>
      <c r="I9" s="12"/>
    </row>
    <row r="10" spans="1:9" x14ac:dyDescent="0.25">
      <c r="A10" s="31" t="s">
        <v>56</v>
      </c>
      <c r="B10" s="16"/>
      <c r="C10" s="16"/>
      <c r="D10" s="16"/>
      <c r="E10" s="16"/>
      <c r="F10" s="16"/>
      <c r="G10" s="16"/>
      <c r="H10" s="16"/>
      <c r="I10" s="12"/>
    </row>
    <row r="11" spans="1:9" x14ac:dyDescent="0.25">
      <c r="A11" s="31" t="s">
        <v>57</v>
      </c>
      <c r="B11" s="16"/>
      <c r="C11" s="78"/>
      <c r="D11" s="16"/>
      <c r="E11" s="16"/>
      <c r="F11" s="16"/>
      <c r="G11" s="16"/>
      <c r="H11" s="16"/>
      <c r="I11" s="12"/>
    </row>
    <row r="12" spans="1:9" x14ac:dyDescent="0.25">
      <c r="A12" s="31" t="s">
        <v>58</v>
      </c>
      <c r="B12" s="16"/>
      <c r="C12" s="43" t="s">
        <v>59</v>
      </c>
      <c r="D12" s="16"/>
      <c r="E12" s="43" t="s">
        <v>60</v>
      </c>
      <c r="F12" s="16"/>
      <c r="G12" s="32" t="s">
        <v>61</v>
      </c>
      <c r="H12" s="16"/>
      <c r="I12" s="12"/>
    </row>
    <row r="13" spans="1:9" x14ac:dyDescent="0.25">
      <c r="A13" s="31" t="s">
        <v>62</v>
      </c>
      <c r="B13" s="16"/>
      <c r="C13" s="16"/>
      <c r="D13" s="16"/>
      <c r="E13" s="16"/>
      <c r="F13" s="16"/>
      <c r="G13" s="16"/>
      <c r="H13" s="16"/>
      <c r="I13" s="12"/>
    </row>
    <row r="14" spans="1:9" x14ac:dyDescent="0.25">
      <c r="A14" s="31" t="s">
        <v>63</v>
      </c>
      <c r="B14" s="16"/>
      <c r="C14" s="16"/>
      <c r="D14" s="16"/>
      <c r="E14" s="32"/>
      <c r="G14" s="16"/>
      <c r="H14" s="16"/>
      <c r="I14" s="12"/>
    </row>
    <row r="15" spans="1:9" x14ac:dyDescent="0.25">
      <c r="A15" s="31" t="s">
        <v>64</v>
      </c>
      <c r="B15" s="16"/>
      <c r="C15" s="32" t="s">
        <v>65</v>
      </c>
      <c r="D15" s="44"/>
      <c r="E15" s="32" t="s">
        <v>66</v>
      </c>
      <c r="F15" s="44"/>
      <c r="G15" s="16"/>
      <c r="H15" s="16"/>
      <c r="I15" s="12"/>
    </row>
    <row r="16" spans="1:9" x14ac:dyDescent="0.25">
      <c r="A16" s="31" t="s">
        <v>67</v>
      </c>
      <c r="B16" s="16"/>
      <c r="C16" s="45" t="s">
        <v>68</v>
      </c>
      <c r="D16" s="46"/>
      <c r="E16" s="16"/>
      <c r="F16" s="16"/>
      <c r="G16" s="47" t="s">
        <v>69</v>
      </c>
      <c r="H16" s="45" t="s">
        <v>68</v>
      </c>
      <c r="I16" s="48">
        <f>I37</f>
        <v>0</v>
      </c>
    </row>
    <row r="17" spans="1:9" x14ac:dyDescent="0.25">
      <c r="A17" s="31" t="s">
        <v>70</v>
      </c>
      <c r="B17" s="16"/>
      <c r="C17" s="45" t="s">
        <v>68</v>
      </c>
      <c r="D17" s="46"/>
      <c r="E17" s="16"/>
      <c r="F17" s="16"/>
      <c r="G17" s="47" t="s">
        <v>71</v>
      </c>
      <c r="H17" s="45" t="s">
        <v>68</v>
      </c>
      <c r="I17" s="48">
        <f>IF(I38&lt;0,I38,0)</f>
        <v>0</v>
      </c>
    </row>
    <row r="18" spans="1:9" x14ac:dyDescent="0.25">
      <c r="A18" s="31" t="s">
        <v>72</v>
      </c>
      <c r="B18" s="16"/>
      <c r="C18" s="45" t="s">
        <v>68</v>
      </c>
      <c r="D18" s="46">
        <f>SUM(D16:D17)</f>
        <v>0</v>
      </c>
      <c r="E18" s="16"/>
      <c r="F18" s="16"/>
      <c r="G18" s="47" t="s">
        <v>73</v>
      </c>
      <c r="H18" s="45" t="s">
        <v>68</v>
      </c>
      <c r="I18" s="48">
        <f>IF(I38&gt;=0,I38,0)</f>
        <v>0</v>
      </c>
    </row>
    <row r="19" spans="1:9" x14ac:dyDescent="0.25">
      <c r="A19" s="18"/>
      <c r="B19" s="23"/>
      <c r="C19" s="23"/>
      <c r="D19" s="23"/>
      <c r="E19" s="23"/>
      <c r="F19" s="23"/>
      <c r="G19" s="23"/>
      <c r="H19" s="23"/>
      <c r="I19" s="24"/>
    </row>
    <row r="21" spans="1:9" x14ac:dyDescent="0.25">
      <c r="A21" s="40" t="s">
        <v>74</v>
      </c>
    </row>
    <row r="23" spans="1:9" x14ac:dyDescent="0.25">
      <c r="A23" t="s">
        <v>75</v>
      </c>
      <c r="C23" s="38" t="s">
        <v>76</v>
      </c>
      <c r="D23" t="s">
        <v>77</v>
      </c>
      <c r="F23" s="38"/>
      <c r="G23" t="s">
        <v>78</v>
      </c>
      <c r="H23" s="38"/>
    </row>
    <row r="26" spans="1:9" x14ac:dyDescent="0.25">
      <c r="A26" s="40" t="s">
        <v>79</v>
      </c>
    </row>
    <row r="27" spans="1:9" x14ac:dyDescent="0.25">
      <c r="A27" s="114"/>
      <c r="B27" s="114"/>
      <c r="C27" s="114"/>
      <c r="D27" s="114"/>
      <c r="E27" s="114"/>
      <c r="F27" s="114"/>
      <c r="G27" s="114"/>
      <c r="H27" s="114"/>
      <c r="I27" s="114"/>
    </row>
    <row r="28" spans="1:9" ht="30" x14ac:dyDescent="0.25">
      <c r="A28" s="49" t="s">
        <v>80</v>
      </c>
      <c r="B28" s="49" t="s">
        <v>81</v>
      </c>
      <c r="C28" s="49" t="s">
        <v>62</v>
      </c>
      <c r="D28" s="116" t="s">
        <v>82</v>
      </c>
      <c r="E28" s="117"/>
      <c r="F28" s="117"/>
      <c r="G28" s="118"/>
      <c r="H28" s="49" t="s">
        <v>83</v>
      </c>
      <c r="I28" s="49" t="s">
        <v>84</v>
      </c>
    </row>
    <row r="29" spans="1:9" x14ac:dyDescent="0.25">
      <c r="A29" s="55">
        <v>1</v>
      </c>
      <c r="B29" s="56"/>
      <c r="C29" s="57"/>
      <c r="D29" s="111"/>
      <c r="E29" s="112"/>
      <c r="F29" s="112"/>
      <c r="G29" s="113"/>
      <c r="H29" s="56"/>
      <c r="I29" s="58"/>
    </row>
    <row r="30" spans="1:9" x14ac:dyDescent="0.25">
      <c r="A30" s="55">
        <v>2</v>
      </c>
      <c r="B30" s="56"/>
      <c r="C30" s="57"/>
      <c r="D30" s="111"/>
      <c r="E30" s="112"/>
      <c r="F30" s="112"/>
      <c r="G30" s="113"/>
      <c r="H30" s="56"/>
      <c r="I30" s="58"/>
    </row>
    <row r="31" spans="1:9" x14ac:dyDescent="0.25">
      <c r="A31" s="55">
        <v>3</v>
      </c>
      <c r="B31" s="56"/>
      <c r="C31" s="57"/>
      <c r="D31" s="111"/>
      <c r="E31" s="112"/>
      <c r="F31" s="112"/>
      <c r="G31" s="113"/>
      <c r="H31" s="56"/>
      <c r="I31" s="58"/>
    </row>
    <row r="32" spans="1:9" x14ac:dyDescent="0.25">
      <c r="A32" s="55">
        <v>4</v>
      </c>
      <c r="B32" s="56"/>
      <c r="C32" s="57"/>
      <c r="D32" s="111"/>
      <c r="E32" s="112"/>
      <c r="F32" s="112"/>
      <c r="G32" s="113"/>
      <c r="H32" s="56"/>
      <c r="I32" s="58"/>
    </row>
    <row r="33" spans="1:10" x14ac:dyDescent="0.25">
      <c r="A33" s="55">
        <v>5</v>
      </c>
      <c r="B33" s="56"/>
      <c r="C33" s="57"/>
      <c r="D33" s="111"/>
      <c r="E33" s="112"/>
      <c r="F33" s="112"/>
      <c r="G33" s="113"/>
      <c r="H33" s="56"/>
      <c r="I33" s="58"/>
    </row>
    <row r="34" spans="1:10" x14ac:dyDescent="0.25">
      <c r="A34" s="55">
        <v>6</v>
      </c>
      <c r="B34" s="56"/>
      <c r="C34" s="57"/>
      <c r="D34" s="111"/>
      <c r="E34" s="112"/>
      <c r="F34" s="112"/>
      <c r="G34" s="113"/>
      <c r="H34" s="56"/>
      <c r="I34" s="58"/>
    </row>
    <row r="35" spans="1:10" x14ac:dyDescent="0.25">
      <c r="A35" s="55">
        <v>7</v>
      </c>
      <c r="B35" s="56"/>
      <c r="C35" s="57"/>
      <c r="D35" s="111"/>
      <c r="E35" s="112"/>
      <c r="F35" s="112"/>
      <c r="G35" s="113"/>
      <c r="H35" s="56"/>
      <c r="I35" s="58"/>
    </row>
    <row r="36" spans="1:10" x14ac:dyDescent="0.25">
      <c r="A36" s="55">
        <v>8</v>
      </c>
      <c r="B36" s="56"/>
      <c r="C36" s="57"/>
      <c r="D36" s="111"/>
      <c r="E36" s="112"/>
      <c r="F36" s="112"/>
      <c r="G36" s="113"/>
      <c r="H36" s="56"/>
      <c r="I36" s="58"/>
      <c r="J36" s="8"/>
    </row>
    <row r="37" spans="1:10" x14ac:dyDescent="0.25">
      <c r="F37" s="40" t="s">
        <v>89</v>
      </c>
      <c r="H37" s="50" t="s">
        <v>68</v>
      </c>
      <c r="I37" s="35">
        <f>SUM(I29:I36)</f>
        <v>0</v>
      </c>
    </row>
    <row r="38" spans="1:10" x14ac:dyDescent="0.25">
      <c r="F38" t="s">
        <v>90</v>
      </c>
      <c r="H38" s="50" t="s">
        <v>68</v>
      </c>
      <c r="I38" s="58">
        <f>I39-I37</f>
        <v>0</v>
      </c>
    </row>
    <row r="39" spans="1:10" x14ac:dyDescent="0.25">
      <c r="F39" s="40" t="s">
        <v>91</v>
      </c>
      <c r="H39" s="50" t="s">
        <v>68</v>
      </c>
      <c r="I39" s="59">
        <f>D18</f>
        <v>0</v>
      </c>
    </row>
    <row r="40" spans="1:10" x14ac:dyDescent="0.25">
      <c r="I40" s="33"/>
    </row>
    <row r="41" spans="1:10" x14ac:dyDescent="0.25">
      <c r="I41" s="33"/>
    </row>
    <row r="42" spans="1:10" x14ac:dyDescent="0.25">
      <c r="G42" s="51" t="s">
        <v>92</v>
      </c>
      <c r="H42" s="51" t="s">
        <v>93</v>
      </c>
      <c r="I42" s="51" t="s">
        <v>94</v>
      </c>
    </row>
    <row r="43" spans="1:10" x14ac:dyDescent="0.25">
      <c r="C43" t="s">
        <v>107</v>
      </c>
      <c r="D43" t="s">
        <v>99</v>
      </c>
      <c r="G43" s="60">
        <v>0</v>
      </c>
      <c r="H43" s="33">
        <f t="shared" ref="H43:H46" si="0">SUMIF($H$29:$H$36,$C43,$I$29:$I$36)</f>
        <v>0</v>
      </c>
      <c r="I43" s="8">
        <f>+G43-H43</f>
        <v>0</v>
      </c>
    </row>
    <row r="44" spans="1:10" x14ac:dyDescent="0.25">
      <c r="C44" t="s">
        <v>108</v>
      </c>
      <c r="D44" t="s">
        <v>100</v>
      </c>
      <c r="G44" s="60">
        <v>0</v>
      </c>
      <c r="H44" s="33">
        <f t="shared" si="0"/>
        <v>0</v>
      </c>
      <c r="I44" s="8">
        <f t="shared" ref="I44:I46" si="1">+G44-H44</f>
        <v>0</v>
      </c>
    </row>
    <row r="45" spans="1:10" x14ac:dyDescent="0.25">
      <c r="C45" t="s">
        <v>109</v>
      </c>
      <c r="D45" t="s">
        <v>101</v>
      </c>
      <c r="G45" s="60">
        <v>0</v>
      </c>
      <c r="H45" s="33">
        <f t="shared" si="0"/>
        <v>0</v>
      </c>
      <c r="I45" s="8">
        <f t="shared" si="1"/>
        <v>0</v>
      </c>
    </row>
    <row r="46" spans="1:10" x14ac:dyDescent="0.25">
      <c r="C46" t="s">
        <v>110</v>
      </c>
      <c r="D46" t="s">
        <v>102</v>
      </c>
      <c r="G46" s="60">
        <v>0</v>
      </c>
      <c r="H46" s="33">
        <f t="shared" si="0"/>
        <v>0</v>
      </c>
      <c r="I46" s="8">
        <f t="shared" si="1"/>
        <v>0</v>
      </c>
    </row>
    <row r="47" spans="1:10" ht="15.75" thickBot="1" x14ac:dyDescent="0.3">
      <c r="G47" s="52">
        <f>SUM(G43:G46)</f>
        <v>0</v>
      </c>
      <c r="H47" s="52">
        <f>SUM(H43:H46)</f>
        <v>0</v>
      </c>
      <c r="I47" s="52">
        <f>SUM(I43:I46)</f>
        <v>0</v>
      </c>
    </row>
    <row r="48" spans="1:10" ht="15.75" thickTop="1" x14ac:dyDescent="0.25"/>
    <row r="51" spans="2:9" x14ac:dyDescent="0.25">
      <c r="I51" s="33"/>
    </row>
    <row r="52" spans="2:9" x14ac:dyDescent="0.25">
      <c r="I52" s="33"/>
    </row>
    <row r="53" spans="2:9" x14ac:dyDescent="0.25">
      <c r="B53" s="53" t="s">
        <v>103</v>
      </c>
      <c r="E53" s="16"/>
      <c r="F53" s="16"/>
      <c r="G53" s="37" t="s">
        <v>104</v>
      </c>
      <c r="I53" s="33"/>
    </row>
    <row r="54" spans="2:9" x14ac:dyDescent="0.25">
      <c r="B54" s="37"/>
      <c r="E54" s="37"/>
      <c r="F54" s="37"/>
      <c r="G54" t="s">
        <v>105</v>
      </c>
      <c r="I54" s="33"/>
    </row>
    <row r="55" spans="2:9" x14ac:dyDescent="0.25">
      <c r="B55" s="61" t="s">
        <v>55</v>
      </c>
      <c r="E55" s="37"/>
      <c r="F55" s="37"/>
      <c r="G55" s="37"/>
      <c r="I55" s="33"/>
    </row>
    <row r="56" spans="2:9" x14ac:dyDescent="0.25">
      <c r="I56" s="33"/>
    </row>
  </sheetData>
  <mergeCells count="13">
    <mergeCell ref="D32:G32"/>
    <mergeCell ref="D36:G36"/>
    <mergeCell ref="A1:I1"/>
    <mergeCell ref="A27:I27"/>
    <mergeCell ref="D33:G33"/>
    <mergeCell ref="D34:G34"/>
    <mergeCell ref="D35:G35"/>
    <mergeCell ref="A2:I2"/>
    <mergeCell ref="A6:I6"/>
    <mergeCell ref="D28:G28"/>
    <mergeCell ref="D29:G29"/>
    <mergeCell ref="D30:G30"/>
    <mergeCell ref="D31:G31"/>
  </mergeCells>
  <printOptions horizontalCentered="1"/>
  <pageMargins left="0" right="0" top="0.78740157480314965" bottom="0.39370078740157483" header="0.31496062992125984" footer="0.31496062992125984"/>
  <pageSetup paperSize="9" scale="85" orientation="portrait" horizontalDpi="120" verticalDpi="72" r:id="rId1"/>
  <headerFooter>
    <oddHeader>&amp;L&amp;G</oddHead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'C:\Users\grevolledo\AppData\Local\Microsoft\Windows\Temporary Internet Files\Content.IE5\3DCNANB2\[Programa de Rendicion de Viaticos Nacional e Internac..xlsx]Clasificador'!#REF!</xm:f>
          </x14:formula1>
          <xm:sqref>H29:H36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workbookViewId="0">
      <selection activeCell="I29" sqref="I29:I36"/>
    </sheetView>
  </sheetViews>
  <sheetFormatPr baseColWidth="10" defaultRowHeight="15" x14ac:dyDescent="0.25"/>
  <cols>
    <col min="1" max="1" width="5.140625" customWidth="1"/>
    <col min="2" max="2" width="17" customWidth="1"/>
    <col min="3" max="4" width="12.7109375" customWidth="1"/>
    <col min="5" max="5" width="9.5703125" customWidth="1"/>
    <col min="6" max="6" width="12.7109375" customWidth="1"/>
    <col min="7" max="7" width="13.28515625" customWidth="1"/>
    <col min="8" max="8" width="12.42578125" customWidth="1"/>
    <col min="9" max="9" width="12.7109375" customWidth="1"/>
    <col min="10" max="10" width="11.42578125" customWidth="1"/>
  </cols>
  <sheetData>
    <row r="1" spans="1:9" ht="15.75" x14ac:dyDescent="0.25">
      <c r="A1" s="93" t="s">
        <v>112</v>
      </c>
      <c r="B1" s="93"/>
      <c r="C1" s="93"/>
      <c r="D1" s="93"/>
      <c r="E1" s="93"/>
      <c r="F1" s="93"/>
      <c r="G1" s="93"/>
      <c r="H1" s="93"/>
      <c r="I1" s="93"/>
    </row>
    <row r="2" spans="1:9" ht="18.75" x14ac:dyDescent="0.3">
      <c r="A2" s="115" t="s">
        <v>51</v>
      </c>
      <c r="B2" s="115"/>
      <c r="C2" s="115"/>
      <c r="D2" s="115"/>
      <c r="E2" s="115"/>
      <c r="F2" s="115"/>
      <c r="G2" s="115"/>
      <c r="H2" s="115"/>
      <c r="I2" s="115"/>
    </row>
    <row r="4" spans="1:9" x14ac:dyDescent="0.25">
      <c r="A4" s="40" t="s">
        <v>52</v>
      </c>
    </row>
    <row r="5" spans="1:9" x14ac:dyDescent="0.25">
      <c r="H5" s="7" t="s">
        <v>53</v>
      </c>
      <c r="I5" s="54"/>
    </row>
    <row r="6" spans="1:9" ht="15.75" x14ac:dyDescent="0.25">
      <c r="A6" s="93" t="s">
        <v>160</v>
      </c>
      <c r="B6" s="93"/>
      <c r="C6" s="93"/>
      <c r="D6" s="93"/>
      <c r="E6" s="93"/>
      <c r="F6" s="93"/>
      <c r="G6" s="93"/>
      <c r="H6" s="93"/>
      <c r="I6" s="93"/>
    </row>
    <row r="8" spans="1:9" x14ac:dyDescent="0.25">
      <c r="A8" s="41" t="s">
        <v>123</v>
      </c>
      <c r="B8" s="10"/>
      <c r="C8" s="10" t="s">
        <v>140</v>
      </c>
      <c r="D8" s="10"/>
      <c r="E8" s="10"/>
      <c r="F8" s="10"/>
      <c r="G8" s="42" t="s">
        <v>55</v>
      </c>
      <c r="H8" s="10">
        <v>44144674</v>
      </c>
      <c r="I8" s="11"/>
    </row>
    <row r="9" spans="1:9" x14ac:dyDescent="0.25">
      <c r="A9" s="31" t="s">
        <v>124</v>
      </c>
      <c r="B9" s="16"/>
      <c r="C9" s="16" t="s">
        <v>126</v>
      </c>
      <c r="D9" s="16"/>
      <c r="E9" s="16"/>
      <c r="F9" s="16"/>
      <c r="G9" s="16"/>
      <c r="H9" s="16"/>
      <c r="I9" s="12"/>
    </row>
    <row r="10" spans="1:9" x14ac:dyDescent="0.25">
      <c r="A10" s="31" t="s">
        <v>119</v>
      </c>
      <c r="B10" s="16"/>
      <c r="C10" s="16" t="s">
        <v>127</v>
      </c>
      <c r="D10" s="16"/>
      <c r="E10" s="16"/>
      <c r="F10" s="16"/>
      <c r="G10" s="16"/>
      <c r="H10" s="16"/>
      <c r="I10" s="12"/>
    </row>
    <row r="11" spans="1:9" x14ac:dyDescent="0.25">
      <c r="A11" s="31" t="s">
        <v>121</v>
      </c>
      <c r="B11" s="16"/>
      <c r="C11" s="16"/>
      <c r="D11" s="16"/>
      <c r="E11" s="16"/>
      <c r="F11" s="16"/>
      <c r="G11" s="16"/>
      <c r="H11" s="16"/>
      <c r="I11" s="12"/>
    </row>
    <row r="12" spans="1:9" x14ac:dyDescent="0.25">
      <c r="A12" s="31" t="s">
        <v>58</v>
      </c>
      <c r="B12" s="16"/>
      <c r="C12" s="43" t="s">
        <v>141</v>
      </c>
      <c r="D12" s="16"/>
      <c r="E12" s="43" t="s">
        <v>142</v>
      </c>
      <c r="F12" s="16"/>
      <c r="G12" s="32" t="s">
        <v>61</v>
      </c>
      <c r="H12" s="73" t="s">
        <v>164</v>
      </c>
      <c r="I12" s="12"/>
    </row>
    <row r="13" spans="1:9" x14ac:dyDescent="0.25">
      <c r="A13" s="31" t="s">
        <v>62</v>
      </c>
      <c r="B13" s="16"/>
      <c r="C13" s="16"/>
      <c r="D13" s="16"/>
      <c r="E13" s="16"/>
      <c r="F13" s="16"/>
      <c r="G13" s="16"/>
      <c r="H13" s="16"/>
      <c r="I13" s="12"/>
    </row>
    <row r="14" spans="1:9" x14ac:dyDescent="0.25">
      <c r="A14" s="31" t="s">
        <v>63</v>
      </c>
      <c r="B14" s="16"/>
      <c r="C14" s="16"/>
      <c r="D14" s="16" t="s">
        <v>143</v>
      </c>
      <c r="E14" s="32"/>
      <c r="G14" s="16"/>
      <c r="H14" s="16"/>
      <c r="I14" s="12"/>
    </row>
    <row r="15" spans="1:9" x14ac:dyDescent="0.25">
      <c r="A15" s="31" t="s">
        <v>64</v>
      </c>
      <c r="B15" s="16"/>
      <c r="C15" s="32" t="s">
        <v>162</v>
      </c>
      <c r="D15" s="44"/>
      <c r="E15" s="32" t="s">
        <v>163</v>
      </c>
      <c r="F15" s="44"/>
      <c r="G15" s="16"/>
      <c r="H15" s="16"/>
      <c r="I15" s="12"/>
    </row>
    <row r="16" spans="1:9" x14ac:dyDescent="0.25">
      <c r="A16" s="31" t="s">
        <v>67</v>
      </c>
      <c r="B16" s="16"/>
      <c r="C16" s="45" t="s">
        <v>68</v>
      </c>
      <c r="D16" s="46">
        <v>480</v>
      </c>
      <c r="E16" s="16"/>
      <c r="F16" s="16"/>
      <c r="G16" s="47" t="s">
        <v>69</v>
      </c>
      <c r="H16" s="45" t="s">
        <v>68</v>
      </c>
      <c r="I16" s="48">
        <f>I38</f>
        <v>0</v>
      </c>
    </row>
    <row r="17" spans="1:9" x14ac:dyDescent="0.25">
      <c r="A17" s="31" t="s">
        <v>70</v>
      </c>
      <c r="B17" s="16"/>
      <c r="C17" s="45" t="s">
        <v>68</v>
      </c>
      <c r="D17" s="46">
        <v>0</v>
      </c>
      <c r="E17" s="16"/>
      <c r="F17" s="16"/>
      <c r="G17" s="47" t="s">
        <v>71</v>
      </c>
      <c r="H17" s="45" t="s">
        <v>68</v>
      </c>
      <c r="I17" s="48">
        <f>IF(I39&lt;0,I39,0)</f>
        <v>0</v>
      </c>
    </row>
    <row r="18" spans="1:9" x14ac:dyDescent="0.25">
      <c r="A18" s="31" t="s">
        <v>72</v>
      </c>
      <c r="B18" s="16"/>
      <c r="C18" s="45" t="s">
        <v>68</v>
      </c>
      <c r="D18" s="46">
        <f>SUM(D16:D17)</f>
        <v>480</v>
      </c>
      <c r="E18" s="16"/>
      <c r="F18" s="16"/>
      <c r="G18" s="47" t="s">
        <v>73</v>
      </c>
      <c r="H18" s="45" t="s">
        <v>68</v>
      </c>
      <c r="I18" s="48">
        <f>IF(I39&gt;=0,I39,0)</f>
        <v>480</v>
      </c>
    </row>
    <row r="19" spans="1:9" x14ac:dyDescent="0.25">
      <c r="A19" s="18"/>
      <c r="B19" s="23"/>
      <c r="C19" s="23"/>
      <c r="D19" s="23"/>
      <c r="E19" s="23"/>
      <c r="F19" s="23"/>
      <c r="G19" s="23"/>
      <c r="H19" s="23"/>
      <c r="I19" s="24"/>
    </row>
    <row r="21" spans="1:9" x14ac:dyDescent="0.25">
      <c r="A21" s="40" t="s">
        <v>74</v>
      </c>
    </row>
    <row r="23" spans="1:9" x14ac:dyDescent="0.25">
      <c r="A23" t="s">
        <v>75</v>
      </c>
      <c r="C23" s="38" t="s">
        <v>76</v>
      </c>
      <c r="D23" t="s">
        <v>77</v>
      </c>
      <c r="F23" s="38"/>
      <c r="G23" t="s">
        <v>78</v>
      </c>
      <c r="H23" s="38"/>
    </row>
    <row r="26" spans="1:9" x14ac:dyDescent="0.25">
      <c r="A26" s="40" t="s">
        <v>79</v>
      </c>
    </row>
    <row r="27" spans="1:9" ht="45.75" customHeight="1" x14ac:dyDescent="0.25">
      <c r="A27" s="114"/>
      <c r="B27" s="114"/>
      <c r="C27" s="114"/>
      <c r="D27" s="114"/>
      <c r="E27" s="114"/>
      <c r="F27" s="114"/>
      <c r="G27" s="114"/>
      <c r="H27" s="114"/>
      <c r="I27" s="114"/>
    </row>
    <row r="28" spans="1:9" ht="30" x14ac:dyDescent="0.25">
      <c r="A28" s="49" t="s">
        <v>80</v>
      </c>
      <c r="B28" s="49" t="s">
        <v>81</v>
      </c>
      <c r="C28" s="49" t="s">
        <v>62</v>
      </c>
      <c r="D28" s="116" t="s">
        <v>82</v>
      </c>
      <c r="E28" s="117"/>
      <c r="F28" s="117"/>
      <c r="G28" s="118"/>
      <c r="H28" s="49" t="s">
        <v>83</v>
      </c>
      <c r="I28" s="49" t="s">
        <v>84</v>
      </c>
    </row>
    <row r="29" spans="1:9" x14ac:dyDescent="0.25">
      <c r="A29" s="55">
        <v>1</v>
      </c>
      <c r="B29" s="56" t="s">
        <v>144</v>
      </c>
      <c r="C29" s="57">
        <v>42800</v>
      </c>
      <c r="D29" s="111" t="s">
        <v>145</v>
      </c>
      <c r="E29" s="112"/>
      <c r="F29" s="112"/>
      <c r="G29" s="113"/>
      <c r="H29" t="s">
        <v>86</v>
      </c>
      <c r="I29" s="58"/>
    </row>
    <row r="30" spans="1:9" x14ac:dyDescent="0.25">
      <c r="A30" s="55">
        <v>2</v>
      </c>
      <c r="B30" s="56" t="s">
        <v>146</v>
      </c>
      <c r="C30" s="57">
        <v>42800</v>
      </c>
      <c r="D30" s="75" t="s">
        <v>147</v>
      </c>
      <c r="E30" s="76"/>
      <c r="F30" s="76"/>
      <c r="G30" s="77"/>
      <c r="H30" t="s">
        <v>86</v>
      </c>
      <c r="I30" s="58"/>
    </row>
    <row r="31" spans="1:9" x14ac:dyDescent="0.25">
      <c r="A31" s="55">
        <v>3</v>
      </c>
      <c r="B31" s="56" t="s">
        <v>148</v>
      </c>
      <c r="C31" s="57">
        <v>42801</v>
      </c>
      <c r="D31" s="75" t="s">
        <v>149</v>
      </c>
      <c r="E31" s="76"/>
      <c r="F31" s="76"/>
      <c r="G31" s="77"/>
      <c r="H31" t="s">
        <v>86</v>
      </c>
      <c r="I31" s="58"/>
    </row>
    <row r="32" spans="1:9" x14ac:dyDescent="0.25">
      <c r="A32" s="55">
        <v>4</v>
      </c>
      <c r="B32" s="56" t="s">
        <v>150</v>
      </c>
      <c r="C32" s="57">
        <v>42801</v>
      </c>
      <c r="D32" s="111" t="s">
        <v>151</v>
      </c>
      <c r="E32" s="112"/>
      <c r="F32" s="112"/>
      <c r="G32" s="113"/>
      <c r="H32" t="s">
        <v>86</v>
      </c>
      <c r="I32" s="58"/>
    </row>
    <row r="33" spans="1:11" x14ac:dyDescent="0.25">
      <c r="A33" s="55">
        <v>5</v>
      </c>
      <c r="B33" s="56" t="s">
        <v>152</v>
      </c>
      <c r="C33" s="57">
        <v>42801</v>
      </c>
      <c r="D33" s="111" t="s">
        <v>153</v>
      </c>
      <c r="E33" s="112"/>
      <c r="F33" s="112"/>
      <c r="G33" s="113"/>
      <c r="H33" t="s">
        <v>86</v>
      </c>
      <c r="I33" s="58"/>
    </row>
    <row r="34" spans="1:11" x14ac:dyDescent="0.25">
      <c r="A34" s="55">
        <v>6</v>
      </c>
      <c r="B34" s="56"/>
      <c r="C34" s="57">
        <v>42801</v>
      </c>
      <c r="D34" s="111" t="s">
        <v>165</v>
      </c>
      <c r="E34" s="112"/>
      <c r="F34" s="112"/>
      <c r="G34" s="113"/>
      <c r="H34" t="s">
        <v>86</v>
      </c>
      <c r="I34" s="58"/>
    </row>
    <row r="35" spans="1:11" x14ac:dyDescent="0.25">
      <c r="A35" s="55">
        <v>7</v>
      </c>
      <c r="B35" s="56"/>
      <c r="C35" s="57"/>
      <c r="D35" s="111" t="s">
        <v>122</v>
      </c>
      <c r="E35" s="112"/>
      <c r="F35" s="112"/>
      <c r="G35" s="113"/>
      <c r="H35" t="s">
        <v>86</v>
      </c>
      <c r="I35" s="58"/>
      <c r="K35" s="8"/>
    </row>
    <row r="36" spans="1:11" x14ac:dyDescent="0.25">
      <c r="A36" s="55">
        <v>8</v>
      </c>
      <c r="B36" s="56"/>
      <c r="C36" s="57"/>
      <c r="D36" s="70"/>
      <c r="E36" s="71"/>
      <c r="F36" s="71"/>
      <c r="G36" s="72"/>
      <c r="I36" s="58"/>
    </row>
    <row r="37" spans="1:11" x14ac:dyDescent="0.25">
      <c r="A37" s="55">
        <v>9</v>
      </c>
      <c r="B37" s="56"/>
      <c r="C37" s="57"/>
      <c r="D37" s="111"/>
      <c r="E37" s="112"/>
      <c r="F37" s="112"/>
      <c r="G37" s="113"/>
      <c r="H37" s="23"/>
      <c r="I37" s="58"/>
      <c r="J37" s="8"/>
    </row>
    <row r="38" spans="1:11" x14ac:dyDescent="0.25">
      <c r="F38" s="40" t="s">
        <v>89</v>
      </c>
      <c r="H38" s="50" t="s">
        <v>68</v>
      </c>
      <c r="I38" s="74">
        <f>SUM(I29:I37)</f>
        <v>0</v>
      </c>
    </row>
    <row r="39" spans="1:11" x14ac:dyDescent="0.25">
      <c r="F39" t="s">
        <v>90</v>
      </c>
      <c r="H39" s="50" t="s">
        <v>68</v>
      </c>
      <c r="I39" s="58">
        <f>I40-I38</f>
        <v>480</v>
      </c>
    </row>
    <row r="40" spans="1:11" x14ac:dyDescent="0.25">
      <c r="F40" s="40" t="s">
        <v>91</v>
      </c>
      <c r="H40" s="50" t="s">
        <v>68</v>
      </c>
      <c r="I40" s="59">
        <f>D18</f>
        <v>480</v>
      </c>
    </row>
    <row r="41" spans="1:11" x14ac:dyDescent="0.25">
      <c r="I41" s="33"/>
    </row>
    <row r="42" spans="1:11" x14ac:dyDescent="0.25">
      <c r="I42" s="33"/>
    </row>
    <row r="43" spans="1:11" x14ac:dyDescent="0.25">
      <c r="G43" s="51" t="s">
        <v>92</v>
      </c>
      <c r="H43" s="51" t="s">
        <v>93</v>
      </c>
      <c r="I43" s="51" t="s">
        <v>94</v>
      </c>
    </row>
    <row r="44" spans="1:11" x14ac:dyDescent="0.25">
      <c r="C44" t="s">
        <v>95</v>
      </c>
      <c r="D44" t="s">
        <v>96</v>
      </c>
      <c r="G44" s="60">
        <v>0</v>
      </c>
      <c r="H44" s="33">
        <f>SUMIF($H$29:$H$37,$C44,$I$29:$I$37)</f>
        <v>0</v>
      </c>
      <c r="I44" s="8">
        <f>+G44-H44</f>
        <v>0</v>
      </c>
    </row>
    <row r="45" spans="1:11" x14ac:dyDescent="0.25">
      <c r="C45" t="s">
        <v>97</v>
      </c>
      <c r="D45" t="s">
        <v>98</v>
      </c>
      <c r="G45" s="60">
        <v>0</v>
      </c>
      <c r="H45" s="33">
        <f>SUMIF($H$29:$H$37,$C45,$I$29:$I$37)</f>
        <v>0</v>
      </c>
      <c r="I45" s="8">
        <f t="shared" ref="I45:I49" si="0">+G45-H45</f>
        <v>0</v>
      </c>
    </row>
    <row r="46" spans="1:11" x14ac:dyDescent="0.25">
      <c r="C46" t="s">
        <v>85</v>
      </c>
      <c r="D46" t="s">
        <v>99</v>
      </c>
      <c r="G46" s="60">
        <f>D17</f>
        <v>0</v>
      </c>
      <c r="H46" s="33">
        <f>SUMIF($H$29:$H$37,$C46,$I$29:$I$37)</f>
        <v>0</v>
      </c>
      <c r="I46" s="8">
        <f t="shared" si="0"/>
        <v>0</v>
      </c>
    </row>
    <row r="47" spans="1:11" x14ac:dyDescent="0.25">
      <c r="C47" t="s">
        <v>86</v>
      </c>
      <c r="D47" t="s">
        <v>100</v>
      </c>
      <c r="G47" s="60">
        <f>D16</f>
        <v>480</v>
      </c>
      <c r="H47" s="33">
        <f>SUM(I29:I36)</f>
        <v>0</v>
      </c>
      <c r="I47" s="8">
        <f t="shared" si="0"/>
        <v>480</v>
      </c>
    </row>
    <row r="48" spans="1:11" x14ac:dyDescent="0.25">
      <c r="C48" t="s">
        <v>88</v>
      </c>
      <c r="D48" t="s">
        <v>101</v>
      </c>
      <c r="G48" s="60">
        <v>0</v>
      </c>
      <c r="H48" s="33">
        <f>SUMIF($H$29:$H$37,$C48,$I$29:$I$37)</f>
        <v>0</v>
      </c>
      <c r="I48" s="8">
        <f t="shared" si="0"/>
        <v>0</v>
      </c>
    </row>
    <row r="49" spans="2:9" x14ac:dyDescent="0.25">
      <c r="C49" t="s">
        <v>87</v>
      </c>
      <c r="D49" t="s">
        <v>102</v>
      </c>
      <c r="G49" s="60">
        <v>0</v>
      </c>
      <c r="H49" s="33">
        <f>SUMIF($H$29:$H$37,$C49,$I$29:$I$37)</f>
        <v>0</v>
      </c>
      <c r="I49" s="8">
        <f t="shared" si="0"/>
        <v>0</v>
      </c>
    </row>
    <row r="50" spans="2:9" ht="15.75" thickBot="1" x14ac:dyDescent="0.3">
      <c r="G50" s="52">
        <f>SUM(G44:G49)</f>
        <v>480</v>
      </c>
      <c r="H50" s="52">
        <f t="shared" ref="H50:I50" si="1">SUM(H44:H49)</f>
        <v>0</v>
      </c>
      <c r="I50" s="52">
        <f t="shared" si="1"/>
        <v>480</v>
      </c>
    </row>
    <row r="51" spans="2:9" ht="15.75" thickTop="1" x14ac:dyDescent="0.25"/>
    <row r="54" spans="2:9" x14ac:dyDescent="0.25">
      <c r="I54" s="33"/>
    </row>
    <row r="55" spans="2:9" x14ac:dyDescent="0.25">
      <c r="I55" s="33"/>
    </row>
    <row r="56" spans="2:9" x14ac:dyDescent="0.25">
      <c r="B56" s="53" t="s">
        <v>103</v>
      </c>
      <c r="E56" s="16"/>
      <c r="F56" s="16"/>
      <c r="G56" s="37" t="s">
        <v>104</v>
      </c>
      <c r="I56" s="33"/>
    </row>
    <row r="57" spans="2:9" x14ac:dyDescent="0.25">
      <c r="B57" s="37"/>
      <c r="E57" s="37"/>
      <c r="F57" s="37"/>
      <c r="G57" t="s">
        <v>105</v>
      </c>
      <c r="I57" s="33"/>
    </row>
    <row r="58" spans="2:9" x14ac:dyDescent="0.25">
      <c r="B58" s="61" t="s">
        <v>120</v>
      </c>
      <c r="E58" s="37"/>
      <c r="F58" s="37"/>
      <c r="G58" s="37"/>
      <c r="I58" s="33"/>
    </row>
    <row r="59" spans="2:9" x14ac:dyDescent="0.25">
      <c r="I59" s="33"/>
    </row>
  </sheetData>
  <mergeCells count="11">
    <mergeCell ref="D32:G32"/>
    <mergeCell ref="D37:G37"/>
    <mergeCell ref="A1:I1"/>
    <mergeCell ref="D33:G33"/>
    <mergeCell ref="D34:G34"/>
    <mergeCell ref="D35:G35"/>
    <mergeCell ref="A2:I2"/>
    <mergeCell ref="A6:I6"/>
    <mergeCell ref="A27:I27"/>
    <mergeCell ref="D28:G28"/>
    <mergeCell ref="D29:G29"/>
  </mergeCells>
  <printOptions horizontalCentered="1"/>
  <pageMargins left="0" right="0" top="0.78740157480314965" bottom="0.39370078740157483" header="0.31496062992125984" footer="0.31496062992125984"/>
  <pageSetup paperSize="9" scale="80" orientation="portrait" r:id="rId1"/>
  <headerFooter>
    <oddHeader>&amp;L&amp;G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tabSelected="1" workbookViewId="0">
      <selection activeCell="I39" sqref="I39"/>
    </sheetView>
  </sheetViews>
  <sheetFormatPr baseColWidth="10" defaultRowHeight="15" x14ac:dyDescent="0.25"/>
  <cols>
    <col min="1" max="1" width="5.140625" customWidth="1"/>
    <col min="2" max="2" width="17" customWidth="1"/>
    <col min="3" max="4" width="12.7109375" customWidth="1"/>
    <col min="5" max="5" width="9.5703125" customWidth="1"/>
    <col min="6" max="6" width="12.7109375" customWidth="1"/>
    <col min="7" max="7" width="13.28515625" customWidth="1"/>
    <col min="8" max="8" width="12.42578125" customWidth="1"/>
    <col min="9" max="9" width="12.7109375" customWidth="1"/>
  </cols>
  <sheetData>
    <row r="1" spans="1:9" ht="15.75" x14ac:dyDescent="0.25">
      <c r="A1" s="93" t="s">
        <v>112</v>
      </c>
      <c r="B1" s="93"/>
      <c r="C1" s="93"/>
      <c r="D1" s="93"/>
      <c r="E1" s="93"/>
      <c r="F1" s="93"/>
      <c r="G1" s="93"/>
      <c r="H1" s="93"/>
      <c r="I1" s="93"/>
    </row>
    <row r="2" spans="1:9" ht="18.75" x14ac:dyDescent="0.3">
      <c r="A2" s="115" t="s">
        <v>51</v>
      </c>
      <c r="B2" s="115"/>
      <c r="C2" s="115"/>
      <c r="D2" s="115"/>
      <c r="E2" s="115"/>
      <c r="F2" s="115"/>
      <c r="G2" s="115"/>
      <c r="H2" s="115"/>
      <c r="I2" s="115"/>
    </row>
    <row r="4" spans="1:9" x14ac:dyDescent="0.25">
      <c r="A4" s="40" t="s">
        <v>52</v>
      </c>
    </row>
    <row r="5" spans="1:9" x14ac:dyDescent="0.25">
      <c r="H5" s="81" t="s">
        <v>53</v>
      </c>
      <c r="I5" s="54"/>
    </row>
    <row r="6" spans="1:9" ht="15.75" x14ac:dyDescent="0.25">
      <c r="A6" s="93" t="s">
        <v>160</v>
      </c>
      <c r="B6" s="93"/>
      <c r="C6" s="93"/>
      <c r="D6" s="93"/>
      <c r="E6" s="93"/>
      <c r="F6" s="93"/>
      <c r="G6" s="93"/>
      <c r="H6" s="93"/>
      <c r="I6" s="93"/>
    </row>
    <row r="8" spans="1:9" x14ac:dyDescent="0.25">
      <c r="A8" s="41" t="s">
        <v>123</v>
      </c>
      <c r="B8" s="10"/>
      <c r="C8" s="10" t="s">
        <v>169</v>
      </c>
      <c r="D8" s="10"/>
      <c r="E8" s="10"/>
      <c r="F8" s="10"/>
      <c r="G8" s="42" t="s">
        <v>55</v>
      </c>
      <c r="H8" s="10"/>
      <c r="I8" s="11"/>
    </row>
    <row r="9" spans="1:9" x14ac:dyDescent="0.25">
      <c r="A9" s="31" t="s">
        <v>124</v>
      </c>
      <c r="B9" s="16"/>
      <c r="C9" s="16" t="s">
        <v>170</v>
      </c>
      <c r="D9" s="16"/>
      <c r="E9" s="16"/>
      <c r="F9" s="16"/>
      <c r="G9" s="16"/>
      <c r="H9" s="16"/>
      <c r="I9" s="12"/>
    </row>
    <row r="10" spans="1:9" x14ac:dyDescent="0.25">
      <c r="A10" s="31" t="s">
        <v>119</v>
      </c>
      <c r="B10" s="16"/>
      <c r="C10" s="16" t="s">
        <v>171</v>
      </c>
      <c r="D10" s="16"/>
      <c r="E10" s="16"/>
      <c r="F10" s="16"/>
      <c r="G10" s="16"/>
      <c r="H10" s="16"/>
      <c r="I10" s="12"/>
    </row>
    <row r="11" spans="1:9" x14ac:dyDescent="0.25">
      <c r="A11" s="31" t="s">
        <v>121</v>
      </c>
      <c r="B11" s="16"/>
      <c r="C11" s="16"/>
      <c r="D11" s="16"/>
      <c r="E11" s="16"/>
      <c r="F11" s="16"/>
      <c r="G11" s="16"/>
      <c r="H11" s="16"/>
      <c r="I11" s="12"/>
    </row>
    <row r="12" spans="1:9" x14ac:dyDescent="0.25">
      <c r="A12" s="31" t="s">
        <v>58</v>
      </c>
      <c r="B12" s="16"/>
      <c r="C12" s="43" t="s">
        <v>172</v>
      </c>
      <c r="D12" s="16"/>
      <c r="E12" s="43" t="s">
        <v>173</v>
      </c>
      <c r="F12" s="16"/>
      <c r="G12" s="32" t="s">
        <v>61</v>
      </c>
      <c r="H12" s="73" t="s">
        <v>174</v>
      </c>
      <c r="I12" s="12"/>
    </row>
    <row r="13" spans="1:9" x14ac:dyDescent="0.25">
      <c r="A13" s="31" t="s">
        <v>62</v>
      </c>
      <c r="B13" s="16"/>
      <c r="C13" s="16"/>
      <c r="D13" s="16"/>
      <c r="E13" s="16"/>
      <c r="F13" s="16"/>
      <c r="G13" s="16"/>
      <c r="H13" s="16"/>
      <c r="I13" s="12"/>
    </row>
    <row r="14" spans="1:9" x14ac:dyDescent="0.25">
      <c r="A14" s="31" t="s">
        <v>63</v>
      </c>
      <c r="B14" s="16"/>
      <c r="C14" s="16"/>
      <c r="D14" s="16" t="s">
        <v>175</v>
      </c>
      <c r="E14" s="32"/>
      <c r="G14" s="16"/>
      <c r="H14" s="16"/>
      <c r="I14" s="12"/>
    </row>
    <row r="15" spans="1:9" x14ac:dyDescent="0.25">
      <c r="A15" s="31" t="s">
        <v>64</v>
      </c>
      <c r="B15" s="16"/>
      <c r="C15" s="32" t="s">
        <v>176</v>
      </c>
      <c r="D15" s="44"/>
      <c r="E15" s="32" t="s">
        <v>177</v>
      </c>
      <c r="F15" s="44"/>
      <c r="G15" s="16"/>
      <c r="H15" s="16"/>
      <c r="I15" s="12"/>
    </row>
    <row r="16" spans="1:9" x14ac:dyDescent="0.25">
      <c r="A16" s="31" t="s">
        <v>67</v>
      </c>
      <c r="B16" s="16"/>
      <c r="C16" s="45" t="s">
        <v>68</v>
      </c>
      <c r="D16" s="46">
        <v>320</v>
      </c>
      <c r="E16" s="16"/>
      <c r="F16" s="16"/>
      <c r="G16" s="47" t="s">
        <v>69</v>
      </c>
      <c r="H16" s="45" t="s">
        <v>68</v>
      </c>
      <c r="I16" s="48">
        <f>I39</f>
        <v>330</v>
      </c>
    </row>
    <row r="17" spans="1:9" x14ac:dyDescent="0.25">
      <c r="A17" s="31" t="s">
        <v>70</v>
      </c>
      <c r="B17" s="16"/>
      <c r="C17" s="45" t="s">
        <v>68</v>
      </c>
      <c r="D17" s="46">
        <v>160</v>
      </c>
      <c r="E17" s="16"/>
      <c r="F17" s="16"/>
      <c r="G17" s="47" t="s">
        <v>71</v>
      </c>
      <c r="H17" s="45" t="s">
        <v>68</v>
      </c>
      <c r="I17" s="48">
        <f>IF(I40&lt;0,I40,0)</f>
        <v>0</v>
      </c>
    </row>
    <row r="18" spans="1:9" x14ac:dyDescent="0.25">
      <c r="A18" s="31" t="s">
        <v>72</v>
      </c>
      <c r="B18" s="16"/>
      <c r="C18" s="45" t="s">
        <v>68</v>
      </c>
      <c r="D18" s="46">
        <f>SUM(D16:D17)</f>
        <v>480</v>
      </c>
      <c r="E18" s="16"/>
      <c r="F18" s="16"/>
      <c r="G18" s="47" t="s">
        <v>73</v>
      </c>
      <c r="H18" s="45" t="s">
        <v>68</v>
      </c>
      <c r="I18" s="48">
        <f>IF(I40&gt;=0,I40,0)</f>
        <v>150</v>
      </c>
    </row>
    <row r="19" spans="1:9" x14ac:dyDescent="0.25">
      <c r="A19" s="18"/>
      <c r="B19" s="23"/>
      <c r="C19" s="23"/>
      <c r="D19" s="23"/>
      <c r="E19" s="23"/>
      <c r="F19" s="23"/>
      <c r="G19" s="23"/>
      <c r="H19" s="23"/>
      <c r="I19" s="24"/>
    </row>
    <row r="21" spans="1:9" x14ac:dyDescent="0.25">
      <c r="A21" s="40" t="s">
        <v>74</v>
      </c>
    </row>
    <row r="23" spans="1:9" x14ac:dyDescent="0.25">
      <c r="A23" t="s">
        <v>75</v>
      </c>
      <c r="C23" s="38" t="s">
        <v>76</v>
      </c>
      <c r="D23" t="s">
        <v>77</v>
      </c>
      <c r="F23" s="38"/>
      <c r="G23" t="s">
        <v>78</v>
      </c>
      <c r="H23" s="38"/>
    </row>
    <row r="26" spans="1:9" x14ac:dyDescent="0.25">
      <c r="A26" s="40" t="s">
        <v>79</v>
      </c>
    </row>
    <row r="27" spans="1:9" ht="45.75" customHeight="1" x14ac:dyDescent="0.25">
      <c r="A27" s="114"/>
      <c r="B27" s="114"/>
      <c r="C27" s="114"/>
      <c r="D27" s="114"/>
      <c r="E27" s="114"/>
      <c r="F27" s="114"/>
      <c r="G27" s="114"/>
      <c r="H27" s="114"/>
      <c r="I27" s="114"/>
    </row>
    <row r="28" spans="1:9" ht="30" x14ac:dyDescent="0.25">
      <c r="A28" s="49" t="s">
        <v>80</v>
      </c>
      <c r="B28" s="49" t="s">
        <v>81</v>
      </c>
      <c r="C28" s="49" t="s">
        <v>62</v>
      </c>
      <c r="D28" s="116" t="s">
        <v>82</v>
      </c>
      <c r="E28" s="117"/>
      <c r="F28" s="117"/>
      <c r="G28" s="118"/>
      <c r="H28" s="49" t="s">
        <v>83</v>
      </c>
      <c r="I28" s="49" t="s">
        <v>84</v>
      </c>
    </row>
    <row r="29" spans="1:9" x14ac:dyDescent="0.25">
      <c r="A29" s="55">
        <v>1</v>
      </c>
      <c r="B29" s="56" t="s">
        <v>178</v>
      </c>
      <c r="C29" s="57">
        <v>42818</v>
      </c>
      <c r="D29" s="111" t="s">
        <v>179</v>
      </c>
      <c r="E29" s="112"/>
      <c r="F29" s="112"/>
      <c r="G29" s="113"/>
      <c r="H29" t="s">
        <v>185</v>
      </c>
      <c r="I29" s="58">
        <v>5</v>
      </c>
    </row>
    <row r="30" spans="1:9" x14ac:dyDescent="0.25">
      <c r="A30" s="55">
        <v>2</v>
      </c>
      <c r="B30" s="56" t="s">
        <v>180</v>
      </c>
      <c r="C30" s="57">
        <v>42817</v>
      </c>
      <c r="D30" s="82" t="s">
        <v>179</v>
      </c>
      <c r="E30" s="83"/>
      <c r="F30" s="83"/>
      <c r="G30" s="84"/>
      <c r="H30" t="s">
        <v>185</v>
      </c>
      <c r="I30" s="58">
        <v>5</v>
      </c>
    </row>
    <row r="31" spans="1:9" x14ac:dyDescent="0.25">
      <c r="A31" s="55">
        <v>3</v>
      </c>
      <c r="B31" s="56" t="s">
        <v>181</v>
      </c>
      <c r="C31" s="57">
        <v>42817</v>
      </c>
      <c r="D31" s="82" t="s">
        <v>179</v>
      </c>
      <c r="E31" s="83"/>
      <c r="F31" s="83"/>
      <c r="G31" s="84"/>
      <c r="H31" t="s">
        <v>185</v>
      </c>
      <c r="I31" s="58">
        <v>5</v>
      </c>
    </row>
    <row r="32" spans="1:9" x14ac:dyDescent="0.25">
      <c r="A32" s="55">
        <v>4</v>
      </c>
      <c r="B32" s="56" t="s">
        <v>182</v>
      </c>
      <c r="C32" s="57">
        <v>42817</v>
      </c>
      <c r="D32" s="111" t="s">
        <v>184</v>
      </c>
      <c r="E32" s="112"/>
      <c r="F32" s="112"/>
      <c r="G32" s="113"/>
      <c r="H32" t="s">
        <v>185</v>
      </c>
      <c r="I32" s="58">
        <v>5</v>
      </c>
    </row>
    <row r="33" spans="1:11" x14ac:dyDescent="0.25">
      <c r="A33" s="55">
        <v>5</v>
      </c>
      <c r="B33" s="56" t="s">
        <v>183</v>
      </c>
      <c r="C33" s="57">
        <v>42818</v>
      </c>
      <c r="D33" s="111" t="s">
        <v>184</v>
      </c>
      <c r="E33" s="112"/>
      <c r="F33" s="112"/>
      <c r="G33" s="113"/>
      <c r="H33" t="s">
        <v>185</v>
      </c>
      <c r="I33" s="58">
        <v>5</v>
      </c>
    </row>
    <row r="34" spans="1:11" x14ac:dyDescent="0.25">
      <c r="A34" s="55">
        <v>6</v>
      </c>
      <c r="B34" s="56" t="s">
        <v>186</v>
      </c>
      <c r="C34" s="57">
        <v>42817</v>
      </c>
      <c r="D34" s="111" t="s">
        <v>187</v>
      </c>
      <c r="E34" s="112"/>
      <c r="F34" s="112"/>
      <c r="G34" s="113"/>
      <c r="H34" t="s">
        <v>86</v>
      </c>
      <c r="I34" s="58">
        <v>35</v>
      </c>
    </row>
    <row r="35" spans="1:11" x14ac:dyDescent="0.25">
      <c r="A35" s="55">
        <v>7</v>
      </c>
      <c r="B35" s="56" t="s">
        <v>188</v>
      </c>
      <c r="C35" s="57">
        <v>42817</v>
      </c>
      <c r="D35" s="111" t="s">
        <v>189</v>
      </c>
      <c r="E35" s="112"/>
      <c r="F35" s="112"/>
      <c r="G35" s="113"/>
      <c r="H35" t="s">
        <v>95</v>
      </c>
      <c r="I35" s="58">
        <v>100</v>
      </c>
      <c r="K35" s="8"/>
    </row>
    <row r="36" spans="1:11" x14ac:dyDescent="0.25">
      <c r="A36" s="55">
        <v>8</v>
      </c>
      <c r="B36" s="56" t="s">
        <v>190</v>
      </c>
      <c r="C36" s="57">
        <v>42817</v>
      </c>
      <c r="D36" s="85" t="s">
        <v>191</v>
      </c>
      <c r="E36" s="86"/>
      <c r="F36" s="86"/>
      <c r="G36" s="87"/>
      <c r="H36" t="s">
        <v>86</v>
      </c>
      <c r="I36" s="58">
        <v>30</v>
      </c>
      <c r="K36" s="8"/>
    </row>
    <row r="37" spans="1:11" x14ac:dyDescent="0.25">
      <c r="A37" s="55">
        <v>9</v>
      </c>
      <c r="B37" s="56" t="s">
        <v>192</v>
      </c>
      <c r="C37" s="57">
        <v>42817</v>
      </c>
      <c r="D37" s="82" t="s">
        <v>193</v>
      </c>
      <c r="E37" s="83"/>
      <c r="F37" s="83"/>
      <c r="G37" s="84"/>
      <c r="H37" t="s">
        <v>86</v>
      </c>
      <c r="I37" s="58">
        <v>20</v>
      </c>
    </row>
    <row r="38" spans="1:11" x14ac:dyDescent="0.25">
      <c r="A38" s="55">
        <v>10</v>
      </c>
      <c r="B38" s="56" t="s">
        <v>195</v>
      </c>
      <c r="C38" s="57">
        <v>42817</v>
      </c>
      <c r="D38" s="111" t="s">
        <v>194</v>
      </c>
      <c r="E38" s="112"/>
      <c r="F38" s="112"/>
      <c r="G38" s="113"/>
      <c r="H38" s="23" t="s">
        <v>86</v>
      </c>
      <c r="I38" s="58">
        <v>120</v>
      </c>
      <c r="J38" s="8"/>
    </row>
    <row r="39" spans="1:11" x14ac:dyDescent="0.25">
      <c r="F39" s="40" t="s">
        <v>89</v>
      </c>
      <c r="H39" s="50" t="s">
        <v>68</v>
      </c>
      <c r="I39" s="74">
        <f>SUM(I29:I38)</f>
        <v>330</v>
      </c>
    </row>
    <row r="40" spans="1:11" x14ac:dyDescent="0.25">
      <c r="F40" t="s">
        <v>90</v>
      </c>
      <c r="H40" s="50" t="s">
        <v>68</v>
      </c>
      <c r="I40" s="58">
        <f>I41-I39</f>
        <v>150</v>
      </c>
    </row>
    <row r="41" spans="1:11" x14ac:dyDescent="0.25">
      <c r="F41" s="40" t="s">
        <v>91</v>
      </c>
      <c r="H41" s="50" t="s">
        <v>68</v>
      </c>
      <c r="I41" s="59">
        <f>D18</f>
        <v>480</v>
      </c>
    </row>
    <row r="42" spans="1:11" x14ac:dyDescent="0.25">
      <c r="I42" s="33"/>
    </row>
    <row r="43" spans="1:11" x14ac:dyDescent="0.25">
      <c r="I43" s="33"/>
    </row>
    <row r="44" spans="1:11" x14ac:dyDescent="0.25">
      <c r="G44" s="51" t="s">
        <v>92</v>
      </c>
      <c r="H44" s="51" t="s">
        <v>93</v>
      </c>
      <c r="I44" s="51" t="s">
        <v>94</v>
      </c>
    </row>
    <row r="45" spans="1:11" x14ac:dyDescent="0.25">
      <c r="C45" t="s">
        <v>95</v>
      </c>
      <c r="D45" t="s">
        <v>96</v>
      </c>
      <c r="G45" s="60">
        <v>100</v>
      </c>
      <c r="H45" s="33">
        <f>SUMIF($H$29:$H$38,$C45,$I$29:$I$38)</f>
        <v>100</v>
      </c>
      <c r="I45" s="8">
        <f>+G45-H45</f>
        <v>0</v>
      </c>
    </row>
    <row r="46" spans="1:11" x14ac:dyDescent="0.25">
      <c r="C46" t="s">
        <v>97</v>
      </c>
      <c r="D46" t="s">
        <v>98</v>
      </c>
      <c r="G46" s="60">
        <v>0</v>
      </c>
      <c r="H46" s="33">
        <f>SUMIF($H$29:$H$38,$C46,$I$29:$I$38)</f>
        <v>0</v>
      </c>
      <c r="I46" s="8">
        <f t="shared" ref="I46:I50" si="0">+G46-H46</f>
        <v>0</v>
      </c>
    </row>
    <row r="47" spans="1:11" x14ac:dyDescent="0.25">
      <c r="C47" t="s">
        <v>85</v>
      </c>
      <c r="D47" t="s">
        <v>99</v>
      </c>
      <c r="G47" s="60"/>
      <c r="H47" s="33">
        <f>SUMIF($H$29:$H$38,$C47,$I$29:$I$38)</f>
        <v>0</v>
      </c>
      <c r="I47" s="8">
        <f t="shared" si="0"/>
        <v>0</v>
      </c>
    </row>
    <row r="48" spans="1:11" x14ac:dyDescent="0.25">
      <c r="C48" t="s">
        <v>86</v>
      </c>
      <c r="D48" t="s">
        <v>100</v>
      </c>
      <c r="G48" s="60">
        <f>D16</f>
        <v>320</v>
      </c>
      <c r="H48" s="33">
        <f t="shared" ref="H48:H49" si="1">SUMIF($H$29:$H$38,$C48,$I$29:$I$38)</f>
        <v>205</v>
      </c>
      <c r="I48" s="8">
        <f t="shared" si="0"/>
        <v>115</v>
      </c>
    </row>
    <row r="49" spans="2:9" x14ac:dyDescent="0.25">
      <c r="C49" t="s">
        <v>88</v>
      </c>
      <c r="D49" t="s">
        <v>101</v>
      </c>
      <c r="G49" s="60">
        <v>0</v>
      </c>
      <c r="H49" s="33">
        <f t="shared" si="1"/>
        <v>0</v>
      </c>
      <c r="I49" s="8">
        <f t="shared" si="0"/>
        <v>0</v>
      </c>
    </row>
    <row r="50" spans="2:9" x14ac:dyDescent="0.25">
      <c r="C50" t="s">
        <v>185</v>
      </c>
      <c r="D50" t="s">
        <v>102</v>
      </c>
      <c r="G50" s="60">
        <v>60</v>
      </c>
      <c r="H50" s="33">
        <f>SUMIF($H$29:$H$38,$C50,$I$29:$I$38)</f>
        <v>25</v>
      </c>
      <c r="I50" s="8">
        <f t="shared" si="0"/>
        <v>35</v>
      </c>
    </row>
    <row r="51" spans="2:9" ht="15.75" thickBot="1" x14ac:dyDescent="0.3">
      <c r="G51" s="52">
        <f>SUM(G45:G50)</f>
        <v>480</v>
      </c>
      <c r="H51" s="52">
        <f t="shared" ref="H51:I51" si="2">SUM(H45:H50)</f>
        <v>330</v>
      </c>
      <c r="I51" s="52">
        <f t="shared" si="2"/>
        <v>150</v>
      </c>
    </row>
    <row r="52" spans="2:9" ht="15.75" thickTop="1" x14ac:dyDescent="0.25"/>
    <row r="55" spans="2:9" x14ac:dyDescent="0.25">
      <c r="I55" s="33"/>
    </row>
    <row r="56" spans="2:9" x14ac:dyDescent="0.25">
      <c r="I56" s="33"/>
    </row>
    <row r="57" spans="2:9" x14ac:dyDescent="0.25">
      <c r="B57" s="53" t="s">
        <v>103</v>
      </c>
      <c r="E57" s="16"/>
      <c r="F57" s="16"/>
      <c r="G57" s="37" t="s">
        <v>104</v>
      </c>
      <c r="I57" s="33"/>
    </row>
    <row r="58" spans="2:9" x14ac:dyDescent="0.25">
      <c r="B58" s="37"/>
      <c r="E58" s="37"/>
      <c r="F58" s="37"/>
      <c r="G58" t="s">
        <v>105</v>
      </c>
      <c r="I58" s="33"/>
    </row>
    <row r="59" spans="2:9" x14ac:dyDescent="0.25">
      <c r="B59" s="61" t="s">
        <v>120</v>
      </c>
      <c r="E59" s="37"/>
      <c r="F59" s="37"/>
      <c r="G59" s="37"/>
      <c r="I59" s="33"/>
    </row>
    <row r="60" spans="2:9" x14ac:dyDescent="0.25">
      <c r="I60" s="33"/>
    </row>
  </sheetData>
  <mergeCells count="11">
    <mergeCell ref="D29:G29"/>
    <mergeCell ref="A1:I1"/>
    <mergeCell ref="A2:I2"/>
    <mergeCell ref="A6:I6"/>
    <mergeCell ref="A27:I27"/>
    <mergeCell ref="D28:G28"/>
    <mergeCell ref="D32:G32"/>
    <mergeCell ref="D33:G33"/>
    <mergeCell ref="D34:G34"/>
    <mergeCell ref="D35:G35"/>
    <mergeCell ref="D38:G38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sqref="A1:XFD1048576"/>
    </sheetView>
  </sheetViews>
  <sheetFormatPr baseColWidth="10" defaultRowHeight="15" x14ac:dyDescent="0.25"/>
  <cols>
    <col min="1" max="1" width="10.85546875" customWidth="1"/>
    <col min="2" max="2" width="15.28515625" customWidth="1"/>
    <col min="3" max="3" width="13.85546875" customWidth="1"/>
    <col min="4" max="4" width="33.140625" customWidth="1"/>
    <col min="5" max="5" width="13" customWidth="1"/>
  </cols>
  <sheetData>
    <row r="1" spans="1:7" ht="15.75" x14ac:dyDescent="0.25">
      <c r="A1" s="93" t="s">
        <v>118</v>
      </c>
      <c r="B1" s="93"/>
      <c r="C1" s="93"/>
      <c r="D1" s="93"/>
      <c r="E1" s="93"/>
    </row>
    <row r="2" spans="1:7" ht="18" x14ac:dyDescent="0.25">
      <c r="A2" s="126" t="s">
        <v>114</v>
      </c>
      <c r="B2" s="126"/>
      <c r="C2" s="126"/>
      <c r="D2" s="126"/>
      <c r="E2" s="126"/>
    </row>
    <row r="4" spans="1:7" ht="156" customHeight="1" x14ac:dyDescent="0.25">
      <c r="A4" s="122" t="s">
        <v>166</v>
      </c>
      <c r="B4" s="122"/>
      <c r="C4" s="122"/>
      <c r="D4" s="122"/>
      <c r="E4" s="122"/>
    </row>
    <row r="5" spans="1:7" x14ac:dyDescent="0.25">
      <c r="A5" s="62"/>
      <c r="B5" s="62"/>
      <c r="C5" s="62"/>
      <c r="D5" s="62"/>
      <c r="E5" s="62"/>
    </row>
    <row r="6" spans="1:7" x14ac:dyDescent="0.25">
      <c r="A6" s="63" t="s">
        <v>62</v>
      </c>
      <c r="B6" s="127" t="s">
        <v>115</v>
      </c>
      <c r="C6" s="128"/>
      <c r="D6" s="129"/>
      <c r="E6" s="63" t="s">
        <v>116</v>
      </c>
    </row>
    <row r="7" spans="1:7" ht="24.75" customHeight="1" x14ac:dyDescent="0.25">
      <c r="A7" s="67">
        <v>42800</v>
      </c>
      <c r="B7" s="119" t="s">
        <v>154</v>
      </c>
      <c r="C7" s="120"/>
      <c r="D7" s="121"/>
      <c r="E7" s="68">
        <v>25</v>
      </c>
    </row>
    <row r="8" spans="1:7" ht="24.75" customHeight="1" x14ac:dyDescent="0.25">
      <c r="A8" s="67">
        <v>42800</v>
      </c>
      <c r="B8" s="119" t="s">
        <v>155</v>
      </c>
      <c r="C8" s="120"/>
      <c r="D8" s="121"/>
      <c r="E8" s="68">
        <v>20</v>
      </c>
      <c r="G8" s="8"/>
    </row>
    <row r="9" spans="1:7" ht="24.75" customHeight="1" x14ac:dyDescent="0.25">
      <c r="A9" s="67">
        <v>42800</v>
      </c>
      <c r="B9" s="119" t="s">
        <v>128</v>
      </c>
      <c r="C9" s="120"/>
      <c r="D9" s="121"/>
      <c r="E9" s="68">
        <v>10</v>
      </c>
      <c r="G9" s="8"/>
    </row>
    <row r="10" spans="1:7" ht="24.75" customHeight="1" x14ac:dyDescent="0.25">
      <c r="A10" s="67">
        <v>42801</v>
      </c>
      <c r="B10" s="119" t="s">
        <v>156</v>
      </c>
      <c r="C10" s="120"/>
      <c r="D10" s="121"/>
      <c r="E10" s="68">
        <v>10</v>
      </c>
    </row>
    <row r="11" spans="1:7" ht="24.75" customHeight="1" x14ac:dyDescent="0.25">
      <c r="A11" s="67">
        <v>42801</v>
      </c>
      <c r="B11" s="123" t="s">
        <v>157</v>
      </c>
      <c r="C11" s="124"/>
      <c r="D11" s="125"/>
      <c r="E11" s="68">
        <v>10</v>
      </c>
      <c r="G11" s="8"/>
    </row>
    <row r="12" spans="1:7" ht="24.75" customHeight="1" x14ac:dyDescent="0.25">
      <c r="A12" s="67">
        <v>42801</v>
      </c>
      <c r="B12" s="123" t="s">
        <v>158</v>
      </c>
      <c r="C12" s="124"/>
      <c r="D12" s="125"/>
      <c r="E12" s="68">
        <v>20</v>
      </c>
    </row>
    <row r="13" spans="1:7" ht="24.75" customHeight="1" x14ac:dyDescent="0.25">
      <c r="A13" s="67">
        <v>42801</v>
      </c>
      <c r="B13" s="123" t="s">
        <v>159</v>
      </c>
      <c r="C13" s="124"/>
      <c r="D13" s="125"/>
      <c r="E13" s="68">
        <v>25</v>
      </c>
    </row>
    <row r="14" spans="1:7" ht="24.75" customHeight="1" x14ac:dyDescent="0.25">
      <c r="A14" s="67"/>
      <c r="B14" s="123"/>
      <c r="C14" s="124"/>
      <c r="D14" s="125"/>
      <c r="E14" s="68"/>
    </row>
    <row r="15" spans="1:7" ht="24.75" customHeight="1" x14ac:dyDescent="0.25">
      <c r="A15" s="67"/>
      <c r="B15" s="119"/>
      <c r="C15" s="120"/>
      <c r="D15" s="121"/>
      <c r="E15" s="68"/>
    </row>
    <row r="16" spans="1:7" ht="24.75" customHeight="1" x14ac:dyDescent="0.25">
      <c r="A16" s="67"/>
      <c r="B16" s="119"/>
      <c r="C16" s="120"/>
      <c r="D16" s="121"/>
      <c r="E16" s="68"/>
    </row>
    <row r="17" spans="1:5" x14ac:dyDescent="0.25">
      <c r="A17" s="62"/>
      <c r="B17" s="62"/>
      <c r="C17" s="62"/>
      <c r="D17" s="62"/>
      <c r="E17" s="64">
        <f>SUM(E7:E16)</f>
        <v>120</v>
      </c>
    </row>
    <row r="18" spans="1:5" x14ac:dyDescent="0.25">
      <c r="A18" s="62"/>
      <c r="B18" s="62"/>
      <c r="C18" s="62"/>
      <c r="D18" s="62"/>
      <c r="E18" s="62"/>
    </row>
    <row r="19" spans="1:5" ht="43.5" customHeight="1" x14ac:dyDescent="0.25">
      <c r="A19" s="122" t="s">
        <v>117</v>
      </c>
      <c r="B19" s="122"/>
      <c r="C19" s="122"/>
      <c r="D19" s="122"/>
      <c r="E19" s="122"/>
    </row>
    <row r="20" spans="1:5" x14ac:dyDescent="0.25">
      <c r="A20" s="62"/>
      <c r="B20" s="62"/>
      <c r="C20" s="62"/>
      <c r="D20" s="62"/>
      <c r="E20" s="62"/>
    </row>
    <row r="21" spans="1:5" x14ac:dyDescent="0.25">
      <c r="A21" s="62"/>
      <c r="B21" s="62"/>
      <c r="C21" s="62"/>
      <c r="D21" s="62"/>
      <c r="E21" s="65" t="s">
        <v>161</v>
      </c>
    </row>
    <row r="22" spans="1:5" x14ac:dyDescent="0.25">
      <c r="A22" s="62"/>
      <c r="B22" s="62"/>
      <c r="C22" s="62"/>
      <c r="D22" s="62"/>
      <c r="E22" s="62"/>
    </row>
    <row r="23" spans="1:5" x14ac:dyDescent="0.25">
      <c r="A23" s="62"/>
      <c r="B23" s="62"/>
      <c r="C23" s="62"/>
      <c r="D23" s="62"/>
      <c r="E23" s="62"/>
    </row>
    <row r="24" spans="1:5" x14ac:dyDescent="0.25">
      <c r="A24" s="62"/>
      <c r="B24" s="62"/>
      <c r="C24" s="62"/>
      <c r="D24" s="62"/>
      <c r="E24" s="62"/>
    </row>
    <row r="25" spans="1:5" x14ac:dyDescent="0.25">
      <c r="A25" s="62"/>
      <c r="B25" s="66" t="str">
        <f>'[1]Rendicion Nacional'!B54</f>
        <v>_________________________</v>
      </c>
      <c r="C25" s="66"/>
      <c r="D25" s="66"/>
      <c r="E25" s="62"/>
    </row>
    <row r="26" spans="1:5" x14ac:dyDescent="0.25">
      <c r="A26" s="62"/>
      <c r="B26" s="66"/>
      <c r="C26" s="66"/>
      <c r="D26" s="66"/>
      <c r="E26" s="62"/>
    </row>
    <row r="27" spans="1:5" x14ac:dyDescent="0.25">
      <c r="A27" s="62"/>
      <c r="B27" s="69" t="s">
        <v>120</v>
      </c>
      <c r="C27" s="66"/>
      <c r="D27" s="66"/>
      <c r="E27" s="62"/>
    </row>
  </sheetData>
  <mergeCells count="15">
    <mergeCell ref="A1:E1"/>
    <mergeCell ref="B12:D12"/>
    <mergeCell ref="B13:D13"/>
    <mergeCell ref="B14:D14"/>
    <mergeCell ref="B15:D15"/>
    <mergeCell ref="A2:E2"/>
    <mergeCell ref="A4:E4"/>
    <mergeCell ref="B6:D6"/>
    <mergeCell ref="B7:D7"/>
    <mergeCell ref="B16:D16"/>
    <mergeCell ref="A19:E19"/>
    <mergeCell ref="B8:D8"/>
    <mergeCell ref="B9:D9"/>
    <mergeCell ref="B10:D10"/>
    <mergeCell ref="B11:D11"/>
  </mergeCells>
  <printOptions horizontalCentered="1"/>
  <pageMargins left="0" right="0" top="0.78740157480314965" bottom="0.39370078740157483" header="0.31496062992125984" footer="0.31496062992125984"/>
  <pageSetup paperSize="9" scale="80" orientation="portrait" r:id="rId1"/>
  <headerFooter>
    <oddHeader>&amp;L&amp;G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A5" sqref="A5"/>
    </sheetView>
  </sheetViews>
  <sheetFormatPr baseColWidth="10" defaultRowHeight="15" x14ac:dyDescent="0.25"/>
  <cols>
    <col min="1" max="1" width="10.85546875" customWidth="1"/>
    <col min="2" max="2" width="15.28515625" customWidth="1"/>
    <col min="3" max="3" width="13.85546875" customWidth="1"/>
    <col min="4" max="4" width="33.140625" customWidth="1"/>
    <col min="5" max="5" width="13" customWidth="1"/>
  </cols>
  <sheetData>
    <row r="1" spans="1:7" ht="15.75" x14ac:dyDescent="0.25">
      <c r="A1" s="93" t="s">
        <v>118</v>
      </c>
      <c r="B1" s="93"/>
      <c r="C1" s="93"/>
      <c r="D1" s="93"/>
      <c r="E1" s="93"/>
    </row>
    <row r="2" spans="1:7" ht="18" x14ac:dyDescent="0.25">
      <c r="A2" s="126" t="s">
        <v>114</v>
      </c>
      <c r="B2" s="126"/>
      <c r="C2" s="126"/>
      <c r="D2" s="126"/>
      <c r="E2" s="126"/>
    </row>
    <row r="4" spans="1:7" ht="156" customHeight="1" x14ac:dyDescent="0.25">
      <c r="A4" s="122" t="s">
        <v>168</v>
      </c>
      <c r="B4" s="122"/>
      <c r="C4" s="122"/>
      <c r="D4" s="122"/>
      <c r="E4" s="122"/>
    </row>
    <row r="5" spans="1:7" x14ac:dyDescent="0.25">
      <c r="A5" s="62"/>
      <c r="B5" s="62"/>
      <c r="C5" s="62"/>
      <c r="D5" s="62"/>
      <c r="E5" s="62"/>
    </row>
    <row r="6" spans="1:7" x14ac:dyDescent="0.25">
      <c r="A6" s="63" t="s">
        <v>62</v>
      </c>
      <c r="B6" s="127" t="s">
        <v>115</v>
      </c>
      <c r="C6" s="128"/>
      <c r="D6" s="129"/>
      <c r="E6" s="63" t="s">
        <v>116</v>
      </c>
    </row>
    <row r="7" spans="1:7" ht="24.75" customHeight="1" x14ac:dyDescent="0.25">
      <c r="A7" s="67">
        <v>42795</v>
      </c>
      <c r="B7" s="119" t="s">
        <v>154</v>
      </c>
      <c r="C7" s="120"/>
      <c r="D7" s="121"/>
      <c r="E7" s="68">
        <v>30</v>
      </c>
    </row>
    <row r="8" spans="1:7" ht="24.75" customHeight="1" x14ac:dyDescent="0.25">
      <c r="A8" s="67">
        <v>42795</v>
      </c>
      <c r="B8" s="119" t="s">
        <v>155</v>
      </c>
      <c r="C8" s="120"/>
      <c r="D8" s="121"/>
      <c r="E8" s="68">
        <v>20</v>
      </c>
      <c r="G8" s="8"/>
    </row>
    <row r="9" spans="1:7" ht="24.75" customHeight="1" x14ac:dyDescent="0.25">
      <c r="A9" s="67">
        <v>42795</v>
      </c>
      <c r="B9" s="119" t="s">
        <v>167</v>
      </c>
      <c r="C9" s="120"/>
      <c r="D9" s="121"/>
      <c r="E9" s="68">
        <v>10</v>
      </c>
      <c r="G9" s="8"/>
    </row>
    <row r="10" spans="1:7" ht="24.75" customHeight="1" x14ac:dyDescent="0.25">
      <c r="A10" s="67">
        <v>42796</v>
      </c>
      <c r="B10" s="119" t="s">
        <v>167</v>
      </c>
      <c r="C10" s="120"/>
      <c r="D10" s="121"/>
      <c r="E10" s="68">
        <v>10</v>
      </c>
    </row>
    <row r="11" spans="1:7" ht="24.75" customHeight="1" x14ac:dyDescent="0.25">
      <c r="A11" s="67">
        <v>42796</v>
      </c>
      <c r="B11" s="123" t="s">
        <v>158</v>
      </c>
      <c r="C11" s="124"/>
      <c r="D11" s="125"/>
      <c r="E11" s="68">
        <v>20</v>
      </c>
      <c r="G11" s="8"/>
    </row>
    <row r="12" spans="1:7" ht="24.75" customHeight="1" x14ac:dyDescent="0.25">
      <c r="A12" s="67">
        <v>42796</v>
      </c>
      <c r="B12" s="123" t="s">
        <v>159</v>
      </c>
      <c r="C12" s="124"/>
      <c r="D12" s="125"/>
      <c r="E12" s="68">
        <v>30</v>
      </c>
    </row>
    <row r="13" spans="1:7" ht="24.75" customHeight="1" x14ac:dyDescent="0.25">
      <c r="A13" s="67"/>
      <c r="B13" s="123"/>
      <c r="C13" s="124"/>
      <c r="D13" s="125"/>
      <c r="E13" s="68"/>
    </row>
    <row r="14" spans="1:7" ht="24.75" customHeight="1" x14ac:dyDescent="0.25">
      <c r="A14" s="67"/>
      <c r="B14" s="123"/>
      <c r="C14" s="124"/>
      <c r="D14" s="125"/>
      <c r="E14" s="68"/>
    </row>
    <row r="15" spans="1:7" ht="24.75" customHeight="1" x14ac:dyDescent="0.25">
      <c r="A15" s="67"/>
      <c r="B15" s="119"/>
      <c r="C15" s="120"/>
      <c r="D15" s="121"/>
      <c r="E15" s="68"/>
    </row>
    <row r="16" spans="1:7" ht="24.75" customHeight="1" x14ac:dyDescent="0.25">
      <c r="A16" s="67"/>
      <c r="B16" s="119"/>
      <c r="C16" s="120"/>
      <c r="D16" s="121"/>
      <c r="E16" s="68"/>
    </row>
    <row r="17" spans="1:5" x14ac:dyDescent="0.25">
      <c r="A17" s="62"/>
      <c r="B17" s="62"/>
      <c r="C17" s="62"/>
      <c r="D17" s="62"/>
      <c r="E17" s="64">
        <f>SUM(E7:E16)</f>
        <v>120</v>
      </c>
    </row>
    <row r="18" spans="1:5" x14ac:dyDescent="0.25">
      <c r="A18" s="62"/>
      <c r="B18" s="62"/>
      <c r="C18" s="62"/>
      <c r="D18" s="62"/>
      <c r="E18" s="62"/>
    </row>
    <row r="19" spans="1:5" ht="43.5" customHeight="1" x14ac:dyDescent="0.25">
      <c r="A19" s="122" t="s">
        <v>117</v>
      </c>
      <c r="B19" s="122"/>
      <c r="C19" s="122"/>
      <c r="D19" s="122"/>
      <c r="E19" s="122"/>
    </row>
    <row r="20" spans="1:5" x14ac:dyDescent="0.25">
      <c r="A20" s="62"/>
      <c r="B20" s="62"/>
      <c r="C20" s="62"/>
      <c r="D20" s="62"/>
      <c r="E20" s="62"/>
    </row>
    <row r="21" spans="1:5" x14ac:dyDescent="0.25">
      <c r="A21" s="62"/>
      <c r="B21" s="62"/>
      <c r="C21" s="62"/>
      <c r="D21" s="62"/>
      <c r="E21" s="65" t="s">
        <v>161</v>
      </c>
    </row>
    <row r="22" spans="1:5" x14ac:dyDescent="0.25">
      <c r="A22" s="62"/>
      <c r="B22" s="62"/>
      <c r="C22" s="62"/>
      <c r="D22" s="62"/>
      <c r="E22" s="62"/>
    </row>
    <row r="23" spans="1:5" x14ac:dyDescent="0.25">
      <c r="A23" s="62"/>
      <c r="B23" s="62"/>
      <c r="C23" s="62"/>
      <c r="D23" s="62"/>
      <c r="E23" s="62"/>
    </row>
    <row r="24" spans="1:5" x14ac:dyDescent="0.25">
      <c r="A24" s="62"/>
      <c r="B24" s="62"/>
      <c r="C24" s="62"/>
      <c r="D24" s="62"/>
      <c r="E24" s="62"/>
    </row>
    <row r="25" spans="1:5" x14ac:dyDescent="0.25">
      <c r="A25" s="62"/>
      <c r="B25" s="66" t="str">
        <f>'[1]Rendicion Nacional'!B54</f>
        <v>_________________________</v>
      </c>
      <c r="C25" s="66"/>
      <c r="D25" s="66"/>
      <c r="E25" s="62"/>
    </row>
    <row r="26" spans="1:5" x14ac:dyDescent="0.25">
      <c r="A26" s="62"/>
      <c r="B26" s="66"/>
      <c r="C26" s="66"/>
      <c r="D26" s="66"/>
      <c r="E26" s="62"/>
    </row>
    <row r="27" spans="1:5" x14ac:dyDescent="0.25">
      <c r="A27" s="62"/>
      <c r="B27" s="69" t="s">
        <v>120</v>
      </c>
      <c r="C27" s="66"/>
      <c r="D27" s="66"/>
      <c r="E27" s="62"/>
    </row>
  </sheetData>
  <mergeCells count="15">
    <mergeCell ref="B8:D8"/>
    <mergeCell ref="A1:E1"/>
    <mergeCell ref="A2:E2"/>
    <mergeCell ref="A4:E4"/>
    <mergeCell ref="B6:D6"/>
    <mergeCell ref="B7:D7"/>
    <mergeCell ref="B15:D15"/>
    <mergeCell ref="B16:D16"/>
    <mergeCell ref="A19:E19"/>
    <mergeCell ref="B9:D9"/>
    <mergeCell ref="B10:D10"/>
    <mergeCell ref="B11:D11"/>
    <mergeCell ref="B12:D12"/>
    <mergeCell ref="B13:D13"/>
    <mergeCell ref="B14:D14"/>
  </mergeCells>
  <pageMargins left="0.7" right="0.7" top="0.75" bottom="0.75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Anexo 01</vt:lpstr>
      <vt:lpstr>Anexo 03</vt:lpstr>
      <vt:lpstr>Anexo 02</vt:lpstr>
      <vt:lpstr>Hoja1</vt:lpstr>
      <vt:lpstr>Anexo 04</vt:lpstr>
      <vt:lpstr>Hoja3</vt:lpstr>
      <vt:lpstr>'Anexo 02'!_GoBack</vt:lpstr>
      <vt:lpstr>'Anexo 03'!_GoBack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Wilber Angel Aguilar Cahuana</dc:creator>
  <cp:lastModifiedBy>Revolledo Esquen, Giovana Vanessa</cp:lastModifiedBy>
  <cp:lastPrinted>2017-04-12T20:46:02Z</cp:lastPrinted>
  <dcterms:created xsi:type="dcterms:W3CDTF">2014-01-23T20:35:19Z</dcterms:created>
  <dcterms:modified xsi:type="dcterms:W3CDTF">2017-05-29T16:30:09Z</dcterms:modified>
</cp:coreProperties>
</file>